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ELENCO" sheetId="1" r:id="rId1"/>
    <sheet name="PARTITE IV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19" i="1" l="1"/>
  <c r="D118" i="1"/>
  <c r="D116" i="1"/>
  <c r="D114" i="1"/>
  <c r="D111" i="1"/>
  <c r="D110" i="1"/>
  <c r="D109" i="1"/>
  <c r="D107" i="1"/>
  <c r="D106" i="1"/>
  <c r="D105" i="1"/>
  <c r="D104" i="1"/>
  <c r="D102" i="1"/>
  <c r="D96" i="1"/>
  <c r="D97" i="1" s="1"/>
  <c r="D98" i="1" s="1"/>
  <c r="D99" i="1" s="1"/>
  <c r="D100" i="1" s="1"/>
  <c r="D101" i="1" s="1"/>
  <c r="D95" i="1"/>
  <c r="D94" i="1"/>
  <c r="D93" i="1"/>
  <c r="D92" i="1"/>
  <c r="D90" i="1"/>
  <c r="D86" i="1"/>
  <c r="D85" i="1"/>
  <c r="D84" i="1"/>
  <c r="D83" i="1"/>
  <c r="D81" i="1"/>
  <c r="D82" i="1"/>
  <c r="D80" i="1"/>
  <c r="D79" i="1"/>
  <c r="D78" i="1"/>
  <c r="D77" i="1"/>
  <c r="D76" i="1"/>
  <c r="D68" i="1"/>
  <c r="D69" i="1" s="1"/>
  <c r="D70" i="1" s="1"/>
  <c r="D71" i="1" s="1"/>
  <c r="D72" i="1" s="1"/>
  <c r="D73" i="1" s="1"/>
  <c r="D74" i="1" s="1"/>
  <c r="D75" i="1"/>
  <c r="D67" i="1"/>
  <c r="D66" i="1"/>
  <c r="D65" i="1"/>
  <c r="D64" i="1"/>
  <c r="D62" i="1"/>
  <c r="D63" i="1"/>
  <c r="D60" i="1"/>
  <c r="D59" i="1"/>
  <c r="D40" i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39" i="1"/>
  <c r="D38" i="1"/>
  <c r="D36" i="1"/>
  <c r="D35" i="1"/>
  <c r="D31" i="1"/>
  <c r="D30" i="1"/>
  <c r="D29" i="1"/>
  <c r="D28" i="1"/>
  <c r="D27" i="1"/>
  <c r="D26" i="1"/>
  <c r="D25" i="1"/>
  <c r="D24" i="1"/>
  <c r="C6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C102" i="1"/>
  <c r="C86" i="1"/>
  <c r="C85" i="1"/>
  <c r="C81" i="1"/>
  <c r="C82" i="1" s="1"/>
  <c r="C83" i="1" s="1"/>
  <c r="C84" i="1" s="1"/>
  <c r="C65" i="1"/>
  <c r="C66" i="1" s="1"/>
  <c r="C67" i="1" s="1"/>
  <c r="C68" i="1" s="1"/>
  <c r="C69" i="1" s="1"/>
  <c r="C70" i="1" s="1"/>
  <c r="C71" i="1" s="1"/>
  <c r="C72" i="1" s="1"/>
  <c r="C25" i="1"/>
  <c r="C26" i="1" s="1"/>
  <c r="C27" i="1" s="1"/>
  <c r="C28" i="1" s="1"/>
  <c r="C30" i="1" s="1"/>
  <c r="C31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3" i="1" s="1"/>
  <c r="C56" i="1" s="1"/>
  <c r="C20" i="1"/>
  <c r="C21" i="1" s="1"/>
  <c r="C22" i="1" s="1"/>
  <c r="C16" i="1"/>
  <c r="C13" i="1"/>
  <c r="C14" i="1" s="1"/>
  <c r="J58" i="1" l="1"/>
  <c r="B118" i="1" l="1"/>
  <c r="B119" i="1" s="1"/>
  <c r="J114" i="1"/>
  <c r="B114" i="1"/>
  <c r="J108" i="1"/>
  <c r="B106" i="1" l="1"/>
  <c r="I102" i="1"/>
  <c r="H102" i="1"/>
  <c r="A95" i="1"/>
  <c r="A96" i="1" s="1"/>
  <c r="A97" i="1" s="1"/>
  <c r="A98" i="1" s="1"/>
  <c r="A99" i="1" s="1"/>
  <c r="A100" i="1" s="1"/>
  <c r="A101" i="1" s="1"/>
  <c r="L92" i="1"/>
  <c r="B92" i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J88" i="1" l="1"/>
  <c r="L86" i="1"/>
  <c r="I86" i="1"/>
  <c r="B86" i="1"/>
  <c r="B87" i="1" s="1"/>
  <c r="B88" i="1" s="1"/>
  <c r="B89" i="1" s="1"/>
  <c r="I85" i="1"/>
  <c r="I81" i="1"/>
  <c r="I82" i="1" s="1"/>
  <c r="I83" i="1" s="1"/>
  <c r="I84" i="1" s="1"/>
  <c r="H81" i="1"/>
  <c r="H82" i="1" s="1"/>
  <c r="H83" i="1" s="1"/>
  <c r="H84" i="1" s="1"/>
  <c r="B81" i="1"/>
  <c r="B82" i="1" s="1"/>
  <c r="B83" i="1" s="1"/>
  <c r="B84" i="1" s="1"/>
  <c r="A81" i="1"/>
  <c r="A82" i="1" s="1"/>
  <c r="A83" i="1" s="1"/>
  <c r="L79" i="1"/>
  <c r="B79" i="1"/>
  <c r="L77" i="1"/>
  <c r="J65" i="1"/>
  <c r="I65" i="1"/>
  <c r="I66" i="1" s="1"/>
  <c r="I67" i="1" s="1"/>
  <c r="I68" i="1" s="1"/>
  <c r="I69" i="1" s="1"/>
  <c r="I70" i="1" s="1"/>
  <c r="I71" i="1" s="1"/>
  <c r="I72" i="1" s="1"/>
  <c r="B61" i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56" i="1" l="1"/>
  <c r="B57" i="1" s="1"/>
  <c r="B59" i="1" s="1"/>
  <c r="A56" i="1"/>
  <c r="A57" i="1" s="1"/>
  <c r="K52" i="1"/>
  <c r="B50" i="1"/>
  <c r="B51" i="1" s="1"/>
  <c r="B52" i="1" s="1"/>
  <c r="B53" i="1" s="1"/>
  <c r="K47" i="1"/>
  <c r="B47" i="1"/>
  <c r="B48" i="1" s="1"/>
  <c r="A47" i="1"/>
  <c r="A48" i="1" s="1"/>
  <c r="A43" i="1"/>
  <c r="A44" i="1" s="1"/>
  <c r="A45" i="1" s="1"/>
  <c r="K40" i="1"/>
  <c r="K42" i="1" s="1"/>
  <c r="K44" i="1" s="1"/>
  <c r="K46" i="1" s="1"/>
  <c r="K51" i="1" s="1"/>
  <c r="A41" i="1"/>
  <c r="B38" i="1"/>
  <c r="B39" i="1" s="1"/>
  <c r="B40" i="1" s="1"/>
  <c r="B41" i="1" s="1"/>
  <c r="B42" i="1" s="1"/>
  <c r="B43" i="1" s="1"/>
  <c r="B44" i="1" s="1"/>
  <c r="B45" i="1" s="1"/>
  <c r="J37" i="1"/>
  <c r="B29" i="1"/>
  <c r="B30" i="1" s="1"/>
  <c r="B31" i="1" s="1"/>
  <c r="I25" i="1"/>
  <c r="I26" i="1" s="1"/>
  <c r="I27" i="1" s="1"/>
  <c r="I28" i="1" s="1"/>
  <c r="I30" i="1" s="1"/>
  <c r="I31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3" i="1" s="1"/>
  <c r="I56" i="1" s="1"/>
  <c r="B32" i="1" l="1"/>
  <c r="B34" i="1" s="1"/>
  <c r="B35" i="1" s="1"/>
  <c r="B36" i="1" s="1"/>
  <c r="B33" i="1"/>
  <c r="A22" i="1"/>
  <c r="A23" i="1" s="1"/>
  <c r="A24" i="1" s="1"/>
  <c r="B21" i="1"/>
  <c r="B22" i="1" s="1"/>
  <c r="B23" i="1" s="1"/>
  <c r="B24" i="1" s="1"/>
  <c r="E21" i="1"/>
  <c r="E22" i="1" s="1"/>
  <c r="I20" i="1"/>
  <c r="I21" i="1" s="1"/>
  <c r="I22" i="1" s="1"/>
  <c r="H20" i="1"/>
  <c r="H21" i="1" s="1"/>
  <c r="H22" i="1" s="1"/>
  <c r="K16" i="1"/>
  <c r="I16" i="1"/>
  <c r="H16" i="1"/>
  <c r="E16" i="1"/>
  <c r="B16" i="1"/>
  <c r="H14" i="1"/>
  <c r="B14" i="1"/>
  <c r="A14" i="1"/>
  <c r="I13" i="1"/>
  <c r="I14" i="1" s="1"/>
  <c r="J7" i="1"/>
  <c r="J3" i="1"/>
  <c r="H24" i="1" l="1"/>
  <c r="H25" i="1" s="1"/>
  <c r="H26" i="1" s="1"/>
  <c r="H27" i="1" s="1"/>
  <c r="H28" i="1" s="1"/>
  <c r="H30" i="1" s="1"/>
  <c r="H23" i="1"/>
  <c r="H31" i="1" l="1"/>
  <c r="H38" i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3" i="1" s="1"/>
  <c r="H62" i="1" s="1"/>
  <c r="H64" i="1" s="1"/>
  <c r="H65" i="1" s="1"/>
  <c r="H66" i="1" s="1"/>
  <c r="H67" i="1" s="1"/>
  <c r="H68" i="1" s="1"/>
  <c r="H69" i="1" s="1"/>
  <c r="H70" i="1" s="1"/>
  <c r="H71" i="1" s="1"/>
  <c r="H72" i="1" s="1"/>
</calcChain>
</file>

<file path=xl/sharedStrings.xml><?xml version="1.0" encoding="utf-8"?>
<sst xmlns="http://schemas.openxmlformats.org/spreadsheetml/2006/main" count="1251" uniqueCount="767">
  <si>
    <t xml:space="preserve">N° ATTO </t>
  </si>
  <si>
    <t>DATA</t>
  </si>
  <si>
    <t>SCONTO</t>
  </si>
  <si>
    <t>SERVIZIO DI PRONTA REPERIBILITA' CELLE E GRUPPI FRIGORIFERI</t>
  </si>
  <si>
    <t xml:space="preserve">R.E.A. </t>
  </si>
  <si>
    <t>INIZIO CONTRATTO</t>
  </si>
  <si>
    <t>FINE CONTRATTO</t>
  </si>
  <si>
    <t>CONTRATTO LICENZE ORACLE</t>
  </si>
  <si>
    <t>ORACLE</t>
  </si>
  <si>
    <t>NOTE</t>
  </si>
  <si>
    <t>MANUTENZIONE EVOLUTIVA SI NOVELL</t>
  </si>
  <si>
    <t>H4T</t>
  </si>
  <si>
    <t>diminuzione attività rispetto al 2014</t>
  </si>
  <si>
    <t>HITECO</t>
  </si>
  <si>
    <t>MANUTENZIONE EVOLUTIVA SERVER HP</t>
  </si>
  <si>
    <t>conone diminuito rispetto al 2014</t>
  </si>
  <si>
    <t>MANUTENZIONE SI CROSS DATONIX</t>
  </si>
  <si>
    <t>servizio internalizzato</t>
  </si>
  <si>
    <t>sconto sui listini ufficiali di vendita</t>
  </si>
  <si>
    <t>NETCOM</t>
  </si>
  <si>
    <t>MANUTENZIONE EVOLUTIVA SI LANDESK</t>
  </si>
  <si>
    <t>ICT ELECO</t>
  </si>
  <si>
    <t>MANUTENZIONE SI CALL CENTER</t>
  </si>
  <si>
    <t>prezzo congelato dal 2010</t>
  </si>
  <si>
    <t>MANUTENZIONE SCANNER FUJTZU</t>
  </si>
  <si>
    <t>DATAMARKET</t>
  </si>
  <si>
    <t>prezzo congelato dal 2013</t>
  </si>
  <si>
    <t>MANUTENZIONE EVOLUTIVA SI EASYVISTA</t>
  </si>
  <si>
    <t>ICUBED</t>
  </si>
  <si>
    <t>MANUTENZIONE EVOLUTIVA MICROSOFT</t>
  </si>
  <si>
    <t>DATAONE</t>
  </si>
  <si>
    <t xml:space="preserve">CITRIX ACCESS </t>
  </si>
  <si>
    <t>a listino</t>
  </si>
  <si>
    <t>EUROINFORMATICA</t>
  </si>
  <si>
    <t>MANUTENZIONE RETE CISCO</t>
  </si>
  <si>
    <t>UP-GRADE LICENZE FIREWALL</t>
  </si>
  <si>
    <t>EYELINK</t>
  </si>
  <si>
    <t>LIFE TECHNOLOGIES</t>
  </si>
  <si>
    <t>MANUTENZIONE IN ABBONAMENTO APPARECCHIATURE SCIENTIFICHE</t>
  </si>
  <si>
    <t>SERVIZIO DI LAVANOLO</t>
  </si>
  <si>
    <t>LAV. ALTO ADIGE</t>
  </si>
  <si>
    <t>IMPORTO 2015</t>
  </si>
  <si>
    <t>aggiudicataria gara procedura aperta</t>
  </si>
  <si>
    <t>RINEGOZIAZIONE GAS METANO ENERGIA</t>
  </si>
  <si>
    <t>ENELENERGIA</t>
  </si>
  <si>
    <t>sotto prezzi di riferimento CONSIP</t>
  </si>
  <si>
    <t>FORNITURA TEST SCRAPIE</t>
  </si>
  <si>
    <t>IL LABORATORY</t>
  </si>
  <si>
    <t>SIEMENS</t>
  </si>
  <si>
    <t>BECKMAN</t>
  </si>
  <si>
    <t>TECAN</t>
  </si>
  <si>
    <t>IDEXX</t>
  </si>
  <si>
    <t>FORNITURA SIERO TESTPOINT</t>
  </si>
  <si>
    <t>fino a nuova gara</t>
  </si>
  <si>
    <t>gara unione d'acquisto con IIZZSS</t>
  </si>
  <si>
    <t>MANUTENZIONE E LICENZE ARCGIS</t>
  </si>
  <si>
    <t>GEOGRAPHIKE</t>
  </si>
  <si>
    <t>sconto rispetto ai canoni 2014</t>
  </si>
  <si>
    <t>ADALTA</t>
  </si>
  <si>
    <t>sconto rispetto ai listini ufficiali</t>
  </si>
  <si>
    <t>MANUTENZIONE E LICENZE SW WALFRAM MATHEMATICA</t>
  </si>
  <si>
    <t>MANUTENZIONE E LICENZE SW METEO</t>
  </si>
  <si>
    <t xml:space="preserve">NESSUNO SCONTO </t>
  </si>
  <si>
    <t>MANUTENZIONE E LICENZE SE DTOOLS</t>
  </si>
  <si>
    <t>PREZZI FISSI DEFINITI DA PALIS. EUROPE</t>
  </si>
  <si>
    <t xml:space="preserve">S.T.C. </t>
  </si>
  <si>
    <t>G.E. HEALTHCARE</t>
  </si>
  <si>
    <t>BIONZETA</t>
  </si>
  <si>
    <t>BUGET SERVIZI INTEGRATI SICUREZZA</t>
  </si>
  <si>
    <t>SINTESI</t>
  </si>
  <si>
    <t>CONVENZIONE CONSIP</t>
  </si>
  <si>
    <t xml:space="preserve">BUDGET BIBLIOTECA SERVIZI BIBLIOTECHE TELEMATICHE </t>
  </si>
  <si>
    <t>GARA IN UNIONE ACQUISTO IIZZSS</t>
  </si>
  <si>
    <t>KIT ELISA PER SIEROLOGIA</t>
  </si>
  <si>
    <t>AGGIUDICATARIA PROCEDURA NEGOZIATA</t>
  </si>
  <si>
    <t>LICENZE ORACLE</t>
  </si>
  <si>
    <t>CONSIP</t>
  </si>
  <si>
    <t>ACCORDO QUADRO SERVIZI INFORMATICI</t>
  </si>
  <si>
    <t>REPLY</t>
  </si>
  <si>
    <t>ACCORDO QUADRO</t>
  </si>
  <si>
    <t>POLIFORNITURE</t>
  </si>
  <si>
    <t>SHIMADZU</t>
  </si>
  <si>
    <t>ADRIATIC SEA</t>
  </si>
  <si>
    <t>IDROMARAMBIENTE</t>
  </si>
  <si>
    <t>BUDGET SERVIZI MANUTENTIVI</t>
  </si>
  <si>
    <t>BIOMERIUEX</t>
  </si>
  <si>
    <t>LICENZE SW APIWEB</t>
  </si>
  <si>
    <t>HAMILTON ITALIA</t>
  </si>
  <si>
    <t>FOSS ITALIA</t>
  </si>
  <si>
    <t>ESP</t>
  </si>
  <si>
    <t>LEICA MICROSYSTEMS</t>
  </si>
  <si>
    <t>APPLIKON</t>
  </si>
  <si>
    <t>UOVA SPF</t>
  </si>
  <si>
    <t>CHARLES RIVER</t>
  </si>
  <si>
    <t>ART. 57 DLGS 163/06 ESCLUSIVISTA ITALIA</t>
  </si>
  <si>
    <t>STEROGLASS</t>
  </si>
  <si>
    <t xml:space="preserve">BUONI PASTO </t>
  </si>
  <si>
    <t>REPAS LUNCH</t>
  </si>
  <si>
    <t>CARTE CARBURANTI</t>
  </si>
  <si>
    <t>TOTAL ERG</t>
  </si>
  <si>
    <t xml:space="preserve">SERVIZIO DI RADIOMETRIA </t>
  </si>
  <si>
    <t>TECNORAD</t>
  </si>
  <si>
    <t>SERVIZIO MANUTENZIONE E CONTROLLO CAPPE CHIMICHE E A FLUSSO LAMINARE</t>
  </si>
  <si>
    <t>CME</t>
  </si>
  <si>
    <t xml:space="preserve">AGGIUDICATARIA GARA MEPA </t>
  </si>
  <si>
    <t xml:space="preserve">MULTISERVIZI </t>
  </si>
  <si>
    <t>PREZZO ORARIO FISSATO DAI CCNL</t>
  </si>
  <si>
    <t>GOVERNO CANI (CANILE)</t>
  </si>
  <si>
    <t>ABRUZZO SERVIZI</t>
  </si>
  <si>
    <t>DIMINUZIONE DEL 20 % DELLE ATTIVITA' RISPETTO AL 2014</t>
  </si>
  <si>
    <t>SERVIZIO DI STAMPA IN OUTSOURCING</t>
  </si>
  <si>
    <t xml:space="preserve">PRIMO PIANO </t>
  </si>
  <si>
    <t xml:space="preserve">CONTRATTO VINCOLATO A TRE ANNI </t>
  </si>
  <si>
    <t>SERVIZIO DI RACCOLTA RIFIUTI</t>
  </si>
  <si>
    <t>GIUSTOZZI</t>
  </si>
  <si>
    <t xml:space="preserve">CONTRATTO IN PROROGA TECNICA </t>
  </si>
  <si>
    <t>MANUTENZIONE STRUMENTAZIONE LAB.</t>
  </si>
  <si>
    <t>MILLIPORE</t>
  </si>
  <si>
    <t>STAMPA RIVISTA VETERINARIA ITALIANA</t>
  </si>
  <si>
    <t>GISERVICE</t>
  </si>
  <si>
    <t xml:space="preserve">RIDUZIONE QUANTITA' DI PRODOTTI </t>
  </si>
  <si>
    <t>LABSERVICE</t>
  </si>
  <si>
    <t>THERMOFISCHER</t>
  </si>
  <si>
    <t>WATERS</t>
  </si>
  <si>
    <t>PERKIN ELMER</t>
  </si>
  <si>
    <t>GILSON ITALIA</t>
  </si>
  <si>
    <t>AMETEK</t>
  </si>
  <si>
    <t>AB SCIEX</t>
  </si>
  <si>
    <t>ANTON PAAR</t>
  </si>
  <si>
    <t>PRODOTTI DI LABORATORIO ART. 57</t>
  </si>
  <si>
    <t>BIOGENETICS</t>
  </si>
  <si>
    <t>VWR /PBI INT.</t>
  </si>
  <si>
    <t>MATERIALI DI CONVIVENZA E PULIZIE</t>
  </si>
  <si>
    <t>BIOLOGICAL S.</t>
  </si>
  <si>
    <t>AGGIUDICATARIA GARA MEPA</t>
  </si>
  <si>
    <t>AFFIDATARIA GARA MEPA</t>
  </si>
  <si>
    <t>SIGMA</t>
  </si>
  <si>
    <t>LICENZE BIONUMERICS</t>
  </si>
  <si>
    <t>REAGENTI</t>
  </si>
  <si>
    <t xml:space="preserve">SIGMA </t>
  </si>
  <si>
    <t>MANUTENZIONE SI TIMBRATURE</t>
  </si>
  <si>
    <t>SAE</t>
  </si>
  <si>
    <t xml:space="preserve">SIA </t>
  </si>
  <si>
    <t>ASSISTENZA CMS ENTRA</t>
  </si>
  <si>
    <t>CREDEMTEL</t>
  </si>
  <si>
    <t>SW GEDSCAN</t>
  </si>
  <si>
    <t>DELL SW</t>
  </si>
  <si>
    <t>DELL</t>
  </si>
  <si>
    <t>PIATTAFORMA ECM</t>
  </si>
  <si>
    <t>INTEMA</t>
  </si>
  <si>
    <t>PREZZI CONGELATI DAL 2013</t>
  </si>
  <si>
    <t>RIDUZIONE QUANTITIVA GG INTERVENTI TECN.</t>
  </si>
  <si>
    <t>VETRERIA DA LABORATORIO</t>
  </si>
  <si>
    <t>EXACTA OPTECK</t>
  </si>
  <si>
    <t>STAMPATI E PRODOTTI TIPOGRAFICI</t>
  </si>
  <si>
    <t>EDITPRESS</t>
  </si>
  <si>
    <t>SERVIZI INTEGRATI SICUREZZA</t>
  </si>
  <si>
    <t>CSA</t>
  </si>
  <si>
    <t>PREZZI INFERIORI A CONVENZIONE CONSIP SOSPESA</t>
  </si>
  <si>
    <t>SERVIZI DI CONNETTIVITA'</t>
  </si>
  <si>
    <t>TELECOM ITALIA</t>
  </si>
  <si>
    <t xml:space="preserve">PROROGA ACCORDO QUADRO CONSIP </t>
  </si>
  <si>
    <t>SUPPORTO TECNICO E FORMAZIONE</t>
  </si>
  <si>
    <t>ARTHEMIDE</t>
  </si>
  <si>
    <t>AZIENDA ESTERA</t>
  </si>
  <si>
    <t>GAS TECNICI</t>
  </si>
  <si>
    <t>SAPIO</t>
  </si>
  <si>
    <t xml:space="preserve">MATERIALE PLASTICO </t>
  </si>
  <si>
    <t>LABOINDUSTRIA</t>
  </si>
  <si>
    <t>CORMED</t>
  </si>
  <si>
    <t>MATERIALE PLASTICO  TERUMO</t>
  </si>
  <si>
    <t>MATERIALE PLASTICO NALGENE</t>
  </si>
  <si>
    <t>VWR/PBI</t>
  </si>
  <si>
    <t>MATERIALE PLASTICO FALCON</t>
  </si>
  <si>
    <t>MATERIALE PLASTICO CORNING</t>
  </si>
  <si>
    <t>EUROCLONE</t>
  </si>
  <si>
    <t>MATERIALE PLASTICO RAININ</t>
  </si>
  <si>
    <t>MATERIALE PLASTICO NUNC</t>
  </si>
  <si>
    <t>EPPENDORF</t>
  </si>
  <si>
    <t>PRESIDI SANITARI</t>
  </si>
  <si>
    <t>EXACTA OPTEK</t>
  </si>
  <si>
    <t>SERVIZIO PICK UP FULL</t>
  </si>
  <si>
    <t>POSTE ITALIANE</t>
  </si>
  <si>
    <t xml:space="preserve">TARIFFE FISSE </t>
  </si>
  <si>
    <t>SERVIZIO DI CERTIFICAZIONE AMBIENTALE</t>
  </si>
  <si>
    <t>ICIM S.P.A.</t>
  </si>
  <si>
    <t>AGGIUDICATARIA INDAGINE MERCATO</t>
  </si>
  <si>
    <t>SUPPORTO TECNICO CERTIFICAZIONE AMBIENTE 14001</t>
  </si>
  <si>
    <t>ESTENSIONE ATTO N. 213/2014</t>
  </si>
  <si>
    <t>CIG</t>
  </si>
  <si>
    <t>PROROGA CONVENZIONE CONSIP BUONI PASTO</t>
  </si>
  <si>
    <t>CONVENZIONE CONSIP PROROGA</t>
  </si>
  <si>
    <t>MANUTENZIONE EVOLUTIVA SI ORACLE</t>
  </si>
  <si>
    <t>INLINGUA</t>
  </si>
  <si>
    <t>31/11/2015</t>
  </si>
  <si>
    <t>CORSO LIVELLO AVANZATO FRANCESE</t>
  </si>
  <si>
    <t>MANUTENZIONE ABB.TO SISTEMA VITEK 2</t>
  </si>
  <si>
    <t>CONVENZIONE FONIA MOBILE 6</t>
  </si>
  <si>
    <t xml:space="preserve">TIM </t>
  </si>
  <si>
    <t xml:space="preserve">LEASING FINANZIARIO </t>
  </si>
  <si>
    <t>MEDIOCREDITO</t>
  </si>
  <si>
    <t>SERVIZIO GOVERNO CANI DEL COMUNE DI TE</t>
  </si>
  <si>
    <t>RINNOVO TRIENNALE SERVIZIO TESORERIA</t>
  </si>
  <si>
    <t>gratuito</t>
  </si>
  <si>
    <t>MANUTENZIONE ABB.TO SISTEMA SIPR</t>
  </si>
  <si>
    <t>SISTEMI INFORMATIVI</t>
  </si>
  <si>
    <t>SERVIZIO E SUPPORTO SICUREZZA LUOGHI LAVORO</t>
  </si>
  <si>
    <t xml:space="preserve">CSA </t>
  </si>
  <si>
    <t>SCONTO SU TARIFFE GARA CONSIP</t>
  </si>
  <si>
    <t>FORNITURA CARTE NAZIONALI E FIRMA DIGIT</t>
  </si>
  <si>
    <t>ACTALIS</t>
  </si>
  <si>
    <t>FORNITURA DI GAS TECNICI</t>
  </si>
  <si>
    <t>BUDGET 2016</t>
  </si>
  <si>
    <t>FORNITORE</t>
  </si>
  <si>
    <t>PARTITA IVA</t>
  </si>
  <si>
    <t xml:space="preserve">POLIFORNITURE DI POLI FRANCESCO &amp; C. SAS </t>
  </si>
  <si>
    <t>03804110728</t>
  </si>
  <si>
    <t>SHIMADZU ITALIA</t>
  </si>
  <si>
    <t>IDROMARAMBIENTE SCRL</t>
  </si>
  <si>
    <t>01981410994</t>
  </si>
  <si>
    <t>HAMILTON ITALIA S.R.L.</t>
  </si>
  <si>
    <t>06397950962</t>
  </si>
  <si>
    <t>INSTRUMENTATION LABORATORY SPA</t>
  </si>
  <si>
    <t>E.S.P.  SAS DI FRABONI T. &amp; C.</t>
  </si>
  <si>
    <t>01158740421</t>
  </si>
  <si>
    <t>BIOMEDICAL INTERNATIONAL DI A.SCIULLO &amp; C. SNC</t>
  </si>
  <si>
    <t>01289911008</t>
  </si>
  <si>
    <t>FOSS ITALIA S.R.L.</t>
  </si>
  <si>
    <t>00410720288</t>
  </si>
  <si>
    <t>LIFE TECHNOLOGIES ITALIA, INVITROGEN DIVISION</t>
  </si>
  <si>
    <t>MICROBIOL DI SERGIO MURA &amp; C.</t>
  </si>
  <si>
    <t>01625440928</t>
  </si>
  <si>
    <t>BIO-RAD LABORATOIRES SRL</t>
  </si>
  <si>
    <t>00801720152</t>
  </si>
  <si>
    <t>BIO GROUP-MEDICAL SYSTEM SRL</t>
  </si>
  <si>
    <t>00964170419</t>
  </si>
  <si>
    <t>EDITPRESS SRL</t>
  </si>
  <si>
    <t>01665300677</t>
  </si>
  <si>
    <t>EURO TRADING  S.R.L.</t>
  </si>
  <si>
    <t>04881550489</t>
  </si>
  <si>
    <t>DIESSECHEM SRL</t>
  </si>
  <si>
    <t>10978790151</t>
  </si>
  <si>
    <t>SUPERCHROM SRL</t>
  </si>
  <si>
    <t>03226210155</t>
  </si>
  <si>
    <t>CO.MA.CA. SAS DI CIMINA' V. &amp; C.</t>
  </si>
  <si>
    <t>00676390677</t>
  </si>
  <si>
    <t>PUBLISTAMPA '90 DI CICCONETTI MAURO &amp; C.</t>
  </si>
  <si>
    <t>00797760675</t>
  </si>
  <si>
    <t>EUROLAB SRL</t>
  </si>
  <si>
    <t>02076500343</t>
  </si>
  <si>
    <t>TECNOLINEA S.N.C. DI DE BENEDICTIS G. &amp; C.</t>
  </si>
  <si>
    <t>00659730675</t>
  </si>
  <si>
    <t>GILSON ITALIA SRL</t>
  </si>
  <si>
    <t>02829240155</t>
  </si>
  <si>
    <t>LIOFILCHEM SRL</t>
  </si>
  <si>
    <t>00530130673</t>
  </si>
  <si>
    <t>AGROLABO S.P.A.</t>
  </si>
  <si>
    <t>01152200018</t>
  </si>
  <si>
    <t>DIATECH LAB LINE SRL</t>
  </si>
  <si>
    <t>02047250424</t>
  </si>
  <si>
    <t>OR SELL SRL</t>
  </si>
  <si>
    <t>02008710366</t>
  </si>
  <si>
    <t>TECNA SRL</t>
  </si>
  <si>
    <t>00875820326</t>
  </si>
  <si>
    <t>SPECTRA2000 SRL</t>
  </si>
  <si>
    <t>01929551008</t>
  </si>
  <si>
    <t>A.S.A. NANTE SRL ASSISTENZA STRUMENTAZIONE ANALITICA NANTE  SRL</t>
  </si>
  <si>
    <t>02020720591</t>
  </si>
  <si>
    <t>LABORATORIO DOTTORI PICCIONI SRL</t>
  </si>
  <si>
    <t>04143590968</t>
  </si>
  <si>
    <t>NOVATECH DIAGNOSTICI S.R.L.</t>
  </si>
  <si>
    <t>01983270123</t>
  </si>
  <si>
    <t>EPPENDORF SRL</t>
  </si>
  <si>
    <t>10767630154</t>
  </si>
  <si>
    <t>SAPIO PRODUZIONE IDROGENO OSSIGENO S.R.L.</t>
  </si>
  <si>
    <t>10803700151</t>
  </si>
  <si>
    <t>BIO-OPTICA MILANO SPA</t>
  </si>
  <si>
    <t>06754140157</t>
  </si>
  <si>
    <t>ZIBONI TECNOFAUNA S.R.L.</t>
  </si>
  <si>
    <t>02959720166</t>
  </si>
  <si>
    <t>ADVANCED BIOTECH ITALIA SRL</t>
  </si>
  <si>
    <t>02408330963</t>
  </si>
  <si>
    <t>MEDICAL SERVICE 2000 SRL</t>
  </si>
  <si>
    <t>05717581002</t>
  </si>
  <si>
    <t>R-BIOPHARM ITALIA SRL</t>
  </si>
  <si>
    <t>03642300960</t>
  </si>
  <si>
    <t>METAL ADVANCE COATING 3 S.R.L. M.A.C. 3 S.R.L.</t>
  </si>
  <si>
    <t>01703740678</t>
  </si>
  <si>
    <t>EXACTA+OPTECH LABCENTER SPA</t>
  </si>
  <si>
    <t>01022690364</t>
  </si>
  <si>
    <t>WATERS SPA</t>
  </si>
  <si>
    <t>02438620961</t>
  </si>
  <si>
    <t>I.Z.S. LAZIO E TOSCANA</t>
  </si>
  <si>
    <t>00887091007</t>
  </si>
  <si>
    <t>DID DIAGNOSTIC INTERNATIONAL DISTRIBUTION DIFCO</t>
  </si>
  <si>
    <t>00941660151</t>
  </si>
  <si>
    <t>STEPBIO SRL</t>
  </si>
  <si>
    <t>03942130372</t>
  </si>
  <si>
    <t>10191010155</t>
  </si>
  <si>
    <t>AGILENT TECHNOLOGIES ITALIA SPA</t>
  </si>
  <si>
    <t>12785290151</t>
  </si>
  <si>
    <t>SIGMA ALDRICH SRL</t>
  </si>
  <si>
    <t>13209130155</t>
  </si>
  <si>
    <t>ALSCO ITALIA SRL</t>
  </si>
  <si>
    <t>00771530151</t>
  </si>
  <si>
    <t>CAGIMBRA SAS</t>
  </si>
  <si>
    <t>01641660491</t>
  </si>
  <si>
    <t>R.E.A.DI CLEMENTE OSVALDO S.R.L.</t>
  </si>
  <si>
    <t>01694410679</t>
  </si>
  <si>
    <t>SIEMENS MEDICAL SOLUTIONS DIAGNOSTICS S.R.L.</t>
  </si>
  <si>
    <t>03332520968</t>
  </si>
  <si>
    <t>DAKO S.P.A</t>
  </si>
  <si>
    <t>09771860153</t>
  </si>
  <si>
    <t>LEICA MICROSYSTEM S.R.L.</t>
  </si>
  <si>
    <t>09933630155</t>
  </si>
  <si>
    <t>LABOINDUSTRIA SPA</t>
  </si>
  <si>
    <t>00805390283</t>
  </si>
  <si>
    <t>VALTER OCCHIENA S.R.L.</t>
  </si>
  <si>
    <t>07136650012</t>
  </si>
  <si>
    <t>PRODOTTI GIANNI  SPA</t>
  </si>
  <si>
    <t>05964010150</t>
  </si>
  <si>
    <t>SACCO SRL</t>
  </si>
  <si>
    <t>01543570137</t>
  </si>
  <si>
    <t>SCUBLA S.R.L.</t>
  </si>
  <si>
    <t>00540710308</t>
  </si>
  <si>
    <t>MARIFARMA SRL</t>
  </si>
  <si>
    <t>00323060681</t>
  </si>
  <si>
    <t>SIC - SOCIETA' ITALIANA CHIMICI</t>
  </si>
  <si>
    <t>00942591009</t>
  </si>
  <si>
    <t>SECURITY CENTRE S.R.L.</t>
  </si>
  <si>
    <t>01030060592</t>
  </si>
  <si>
    <t>LI STARFISH Srl.</t>
  </si>
  <si>
    <t>02791720960</t>
  </si>
  <si>
    <t>TECHNO GENETICS</t>
  </si>
  <si>
    <t>09279340153</t>
  </si>
  <si>
    <t>SPA SOCIETA' PRODOTTI ANTIBIOTICI SPA</t>
  </si>
  <si>
    <t>00747030153</t>
  </si>
  <si>
    <t>ALIFAX S.P.A.</t>
  </si>
  <si>
    <t>04337640280</t>
  </si>
  <si>
    <t>AGRO ABRUZZO S.R.L.</t>
  </si>
  <si>
    <t>00996740676</t>
  </si>
  <si>
    <t>GE HEALTHCARE EUROPE GMBH-EX AMERSHAM BIOSCENCES</t>
  </si>
  <si>
    <t>02454100963</t>
  </si>
  <si>
    <t>PACKINGPACK ING.MAURIZIO PACE</t>
  </si>
  <si>
    <t>01334210687</t>
  </si>
  <si>
    <t>12792100153</t>
  </si>
  <si>
    <t>EUROPA MANGIMI DEI F.LLI TOMASSETTI</t>
  </si>
  <si>
    <t>00545940678</t>
  </si>
  <si>
    <t>BIOMEDICAL SERVICE S.R.L.</t>
  </si>
  <si>
    <t>01613700275</t>
  </si>
  <si>
    <t>MEDIOFACTORING - BIOLIFE ITALIANA S.R.L.</t>
  </si>
  <si>
    <t>01149250159</t>
  </si>
  <si>
    <t>ALLENTOWN ITALIA SRL</t>
  </si>
  <si>
    <t>06966220961</t>
  </si>
  <si>
    <t>TECNOCHIMICA MODERNA S.R.L.</t>
  </si>
  <si>
    <t>00894091008</t>
  </si>
  <si>
    <t>BIOLOGICAL SERVICE S.R.L.</t>
  </si>
  <si>
    <t>02157970696</t>
  </si>
  <si>
    <t>LP ITALIANA SPA</t>
  </si>
  <si>
    <t>01794050151</t>
  </si>
  <si>
    <t>CHEMICAL RESEARCH 2000 SRL</t>
  </si>
  <si>
    <t>05515521002</t>
  </si>
  <si>
    <t>DTO SERVIZI SRL</t>
  </si>
  <si>
    <t>02660150273</t>
  </si>
  <si>
    <t>KIMA SAS DI CHIARIN RENZO &amp; C.</t>
  </si>
  <si>
    <t>01466290283</t>
  </si>
  <si>
    <t>RESNOVA S.R.L.</t>
  </si>
  <si>
    <t>05158401009</t>
  </si>
  <si>
    <t>FARMACIA DELLE GRAZIE DELLA DR.SSA D'ANGELO GALLO G. &amp; C. S.N.C.</t>
  </si>
  <si>
    <t>01678050673</t>
  </si>
  <si>
    <t>INTERNATIONAL FACTORS ITALIA SPA-SIEMENS HEALTHCARE DIAGNOSTICS S.R.L.</t>
  </si>
  <si>
    <t>12268050155</t>
  </si>
  <si>
    <t>SARSTEDT</t>
  </si>
  <si>
    <t>02217770235</t>
  </si>
  <si>
    <t>TEMA RICERCA SRL</t>
  </si>
  <si>
    <t>00674091202</t>
  </si>
  <si>
    <t>BLU PAPER SRL</t>
  </si>
  <si>
    <t>01972420697</t>
  </si>
  <si>
    <t>UFFICIO FACILE SRL</t>
  </si>
  <si>
    <t>03113190403</t>
  </si>
  <si>
    <t>ALLEVAMENTO BLOOD DI FIASTRA MADDALENA</t>
  </si>
  <si>
    <t>00808000673</t>
  </si>
  <si>
    <t>LGC STANDARDS SRL</t>
  </si>
  <si>
    <t>03948960962</t>
  </si>
  <si>
    <t>ERREBIAN S.P.A</t>
  </si>
  <si>
    <t>02044501001</t>
  </si>
  <si>
    <t>AHSI ANGELANTONI HERAEUS SCIENTIFIC INSTRUMENTS SPA</t>
  </si>
  <si>
    <t>02481080964</t>
  </si>
  <si>
    <t>ESSEMEDICAL SRL</t>
  </si>
  <si>
    <t>03079660969</t>
  </si>
  <si>
    <t>I.Z.S. DELLE VENEZIE</t>
  </si>
  <si>
    <t>00206200289</t>
  </si>
  <si>
    <t>ANALYTICAL SERVICE SRL</t>
  </si>
  <si>
    <t>04878310962</t>
  </si>
  <si>
    <t>POLIFORNITURE DI POLI FRANCESCO &amp; C. SAS</t>
  </si>
  <si>
    <t>BRUKER ITALIA SRL</t>
  </si>
  <si>
    <t>02143930150</t>
  </si>
  <si>
    <t>ASTORI TECNICA SNC DI ASTORI CLAUDIA &amp; C.</t>
  </si>
  <si>
    <t>03112840172</t>
  </si>
  <si>
    <t>BIOGENETICS SRL</t>
  </si>
  <si>
    <t>00795130285</t>
  </si>
  <si>
    <t>ASCENSO ARTICOLI TECNICI</t>
  </si>
  <si>
    <t>05098440968</t>
  </si>
  <si>
    <t>C.P.S. ANALITICA S.R.L.</t>
  </si>
  <si>
    <t>01463800035</t>
  </si>
  <si>
    <t>PHENOMENEX SRL</t>
  </si>
  <si>
    <t>02691021204</t>
  </si>
  <si>
    <t>SELCOCOPY S.R.L.</t>
  </si>
  <si>
    <t>00770420677</t>
  </si>
  <si>
    <t>I.Z.S. UMBRIA E MARCHE</t>
  </si>
  <si>
    <t>00150090546</t>
  </si>
  <si>
    <t>NEPA FLORINDO PACKAGING SRL EX FLORINDO NEPA SCATOLIFICIO F.N.</t>
  </si>
  <si>
    <t>00735900672</t>
  </si>
  <si>
    <t>AMETEK SRL DIVISIONE AMT</t>
  </si>
  <si>
    <t>00734950157</t>
  </si>
  <si>
    <t>CHARLES RIVER LABORATORIES ITALIA S.R.L.</t>
  </si>
  <si>
    <t>00887630150</t>
  </si>
  <si>
    <t>00688220961</t>
  </si>
  <si>
    <t>O.PI.VI.S.R.L.</t>
  </si>
  <si>
    <t>02834700151</t>
  </si>
  <si>
    <t>ADALTA SNC</t>
  </si>
  <si>
    <t>01408650511</t>
  </si>
  <si>
    <t>GEOSERVICE SRL</t>
  </si>
  <si>
    <t>01269250443</t>
  </si>
  <si>
    <t>STEROGLASS  S.R.L.</t>
  </si>
  <si>
    <t>01870870548</t>
  </si>
  <si>
    <t>POLARICE SERVICE S.A.S. di Akrouche Bouazza &amp;C.</t>
  </si>
  <si>
    <t>01770920898</t>
  </si>
  <si>
    <t>01528071002</t>
  </si>
  <si>
    <t>CME SOC.COOP.CONSORTILE</t>
  </si>
  <si>
    <t>02083170429</t>
  </si>
  <si>
    <t>LABSERVICE ANALYTICA S.R.L.</t>
  </si>
  <si>
    <t>01512281203</t>
  </si>
  <si>
    <t>MPIM S.R.L.</t>
  </si>
  <si>
    <t>01509320691</t>
  </si>
  <si>
    <t>GBR ROSSETTO SPA</t>
  </si>
  <si>
    <t>00304720287</t>
  </si>
  <si>
    <t>THERMO FISHER SCIENTIFIC S.P.A.</t>
  </si>
  <si>
    <t>07817950152</t>
  </si>
  <si>
    <t>PROMEGA ITALIA SRL</t>
  </si>
  <si>
    <t>12317560154</t>
  </si>
  <si>
    <t>ROCHE  DIAGNOSTICS S.P.A.</t>
  </si>
  <si>
    <t>10181220152</t>
  </si>
  <si>
    <t>OXOID SPA</t>
  </si>
  <si>
    <t>00889160156</t>
  </si>
  <si>
    <t>VWR INTERNATIONAL PBI SRL - VWR</t>
  </si>
  <si>
    <t>12864800151</t>
  </si>
  <si>
    <t>OREM SRL</t>
  </si>
  <si>
    <t>00788320679</t>
  </si>
  <si>
    <t>PROGETTO AUTO S.R.L.</t>
  </si>
  <si>
    <t>00896440674</t>
  </si>
  <si>
    <t>O.M.A.R.T. SRL</t>
  </si>
  <si>
    <t>00979700671</t>
  </si>
  <si>
    <t>ERMAI SRL</t>
  </si>
  <si>
    <t>00216320671</t>
  </si>
  <si>
    <t>ESSO ITALIANA SRL</t>
  </si>
  <si>
    <t>00902231000</t>
  </si>
  <si>
    <t>EUROSHELL SPA</t>
  </si>
  <si>
    <t>01841620154</t>
  </si>
  <si>
    <t>ENI S.P.A-AGIP</t>
  </si>
  <si>
    <t>00905811006</t>
  </si>
  <si>
    <t>F.LLI TAMBURRI OFF.AUTORIZZATA FIAT</t>
  </si>
  <si>
    <t>00073300949</t>
  </si>
  <si>
    <t>DASIT SCIENCES SRL  (EX M-MEDICAL SRL)</t>
  </si>
  <si>
    <t>01802940484</t>
  </si>
  <si>
    <t>EBSCO ITALIA</t>
  </si>
  <si>
    <t>05534090013</t>
  </si>
  <si>
    <t>SARTORIUS  ITALY SPA</t>
  </si>
  <si>
    <t>01820860482</t>
  </si>
  <si>
    <t>I.Z.S. LOMBARDIA ED EMILIA "BRUNO UBERTINI"</t>
  </si>
  <si>
    <t>00284840170</t>
  </si>
  <si>
    <t>SIPRA SPA</t>
  </si>
  <si>
    <t>03053530980</t>
  </si>
  <si>
    <t>PITNEY BOWES ITALIA SRL EX SVIDERCOSCHI S.R.L.</t>
  </si>
  <si>
    <t>09346150155</t>
  </si>
  <si>
    <t>BECKMAN COULTER</t>
  </si>
  <si>
    <t>04185110154</t>
  </si>
  <si>
    <t>EUROVITELLI SRL</t>
  </si>
  <si>
    <t>01330310440</t>
  </si>
  <si>
    <t>EUROCLONE S.P.A.</t>
  </si>
  <si>
    <t>08126390155</t>
  </si>
  <si>
    <t>SPACE IMPORT EXPORT SRL</t>
  </si>
  <si>
    <t>04869950156</t>
  </si>
  <si>
    <t>PERKIN - ELMER ITALIA S.P.A.</t>
  </si>
  <si>
    <t>00742090152</t>
  </si>
  <si>
    <t>HARLAN LABORATORIES SRL</t>
  </si>
  <si>
    <t>02114740307</t>
  </si>
  <si>
    <t>BIOMERIEUX ITALIA S.P.A</t>
  </si>
  <si>
    <t>01696821006</t>
  </si>
  <si>
    <t>QIAGEN ITALIA SPA</t>
  </si>
  <si>
    <t>13110270157</t>
  </si>
  <si>
    <t>CHEBIOS S.R.L.</t>
  </si>
  <si>
    <t>00876641002</t>
  </si>
  <si>
    <t>SIMONETTA S.A.S. DI LENTO  M. &amp;  C.</t>
  </si>
  <si>
    <t>05537510967</t>
  </si>
  <si>
    <t>O.R.D.I. DI MARCHIONNE GIUSEPPE</t>
  </si>
  <si>
    <t>00171850423</t>
  </si>
  <si>
    <t>I.P.R. srl INDUSTRIE PLASTICHE RIUNITE</t>
  </si>
  <si>
    <t>01696060670</t>
  </si>
  <si>
    <t>DELCHIMICA SCIENTIFIC GLASSWARE S.R.L.</t>
  </si>
  <si>
    <t>01411470634</t>
  </si>
  <si>
    <t>CHIMILAB SRL</t>
  </si>
  <si>
    <t>01253510687</t>
  </si>
  <si>
    <t>DGL AGRICOLTURA DI LUIGI DI GIOVANNANTONIO</t>
  </si>
  <si>
    <t>00600670673</t>
  </si>
  <si>
    <t>IDEXX LABORATORIES ITALIA S.R.L.</t>
  </si>
  <si>
    <t>12032450152</t>
  </si>
  <si>
    <t>STAR ECOTRONICS SRL</t>
  </si>
  <si>
    <t>08890210159</t>
  </si>
  <si>
    <t>BLEU LINE  S.R.L.</t>
  </si>
  <si>
    <t>03168170409</t>
  </si>
  <si>
    <t>TECAN ITALIA SRL</t>
  </si>
  <si>
    <t>02750460962</t>
  </si>
  <si>
    <t>RA.SE.T. SRL</t>
  </si>
  <si>
    <t>04873851002</t>
  </si>
  <si>
    <t>HACH LANGE SRL</t>
  </si>
  <si>
    <t>11277000151</t>
  </si>
  <si>
    <t>10752960152</t>
  </si>
  <si>
    <t>DASIT S.P.A.</t>
  </si>
  <si>
    <t>03222390159</t>
  </si>
  <si>
    <t>THERMO FISHER SCIENTIFIC MILANO S.R.L.</t>
  </si>
  <si>
    <t>10282490159</t>
  </si>
  <si>
    <t>3V CHIMICA S.R.L.</t>
  </si>
  <si>
    <t>04928241001</t>
  </si>
  <si>
    <t>BIOCONTROL SYSTEMS ITALIA (EX RAISIO DIAGNOSTICS SPA)</t>
  </si>
  <si>
    <t>01842021006</t>
  </si>
  <si>
    <t>PARTICLE MEASURING SYSTEM S.R.L.</t>
  </si>
  <si>
    <t>10427421002</t>
  </si>
  <si>
    <t>ORVED 2000 S.R.L.</t>
  </si>
  <si>
    <t>05764581004</t>
  </si>
  <si>
    <t>FEDEGARI AUTOCLAVI S.P.A.</t>
  </si>
  <si>
    <t>00303010185</t>
  </si>
  <si>
    <t>NOVA CHIMICA S.R.L.</t>
  </si>
  <si>
    <t>02803690961</t>
  </si>
  <si>
    <t>GUIDOTTI SHIPS S.R.L.</t>
  </si>
  <si>
    <t>01406930709</t>
  </si>
  <si>
    <t>HORIZON</t>
  </si>
  <si>
    <t>02311500694</t>
  </si>
  <si>
    <t>GISERVICE S.R.L.</t>
  </si>
  <si>
    <t>01632540678</t>
  </si>
  <si>
    <t>COOPERSERVICE S.R.L.</t>
  </si>
  <si>
    <t>01846310678</t>
  </si>
  <si>
    <t>CHIMETE S.R.L.</t>
  </si>
  <si>
    <t>01755630066</t>
  </si>
  <si>
    <t>DIFESA SERVIZI S.P.A.</t>
  </si>
  <si>
    <t>11345641002</t>
  </si>
  <si>
    <t>GIA.DA S.N.C. DI LUCANTONI D. &amp; G.</t>
  </si>
  <si>
    <t>00897760674</t>
  </si>
  <si>
    <t>SACI S.A.S.</t>
  </si>
  <si>
    <t>00079205015</t>
  </si>
  <si>
    <t>D.B.A. ITALIA S.R.L.</t>
  </si>
  <si>
    <t>07484470153</t>
  </si>
  <si>
    <t>08013390011</t>
  </si>
  <si>
    <t>03447430285</t>
  </si>
  <si>
    <t>DINETS</t>
  </si>
  <si>
    <t>02030980425</t>
  </si>
  <si>
    <t>01442470678</t>
  </si>
  <si>
    <t>PRIMO PIANO</t>
  </si>
  <si>
    <t>01376370688</t>
  </si>
  <si>
    <t>ID-VET</t>
  </si>
  <si>
    <t>FR17478123219</t>
  </si>
  <si>
    <t xml:space="preserve">H4T </t>
  </si>
  <si>
    <t>03094140369</t>
  </si>
  <si>
    <t>LEASINT</t>
  </si>
  <si>
    <t>01682080153</t>
  </si>
  <si>
    <t>EVENIA OLYMPIC RESORT</t>
  </si>
  <si>
    <t>B-08337263</t>
  </si>
  <si>
    <t>A.T.I. ETR REUNION GROUP /CLEAN SERVICE</t>
  </si>
  <si>
    <t>06528430017</t>
  </si>
  <si>
    <t>03189950961</t>
  </si>
  <si>
    <t>IVRI - ISTITUTI DI VIGILANZA RIUNITI D'ITALIA</t>
  </si>
  <si>
    <t>03169660150</t>
  </si>
  <si>
    <t>METRONOTTE S.R.L.</t>
  </si>
  <si>
    <t>00263870941</t>
  </si>
  <si>
    <t>CARTHAGE THALASSO RESORT TUNISIE</t>
  </si>
  <si>
    <t>n.p.</t>
  </si>
  <si>
    <t>CECI CARNI S.R.L.</t>
  </si>
  <si>
    <t>01471820678</t>
  </si>
  <si>
    <t>INLINGUA LANGUAGE CENTRE S.N.C. DI CIANCETTA F.</t>
  </si>
  <si>
    <t>01562350676</t>
  </si>
  <si>
    <t>ARTHEMIDE 13 S.R.L.</t>
  </si>
  <si>
    <t>08167370967</t>
  </si>
  <si>
    <t>EDENRED ITALIA S.R.L.</t>
  </si>
  <si>
    <t>09429840151</t>
  </si>
  <si>
    <t>ALFAMATIC S.R.L.</t>
  </si>
  <si>
    <t>00321950594</t>
  </si>
  <si>
    <t>NUOVA OMPI S.R.L.</t>
  </si>
  <si>
    <t>00927340281</t>
  </si>
  <si>
    <t>COPEMA S.R.L.</t>
  </si>
  <si>
    <t>00603180670</t>
  </si>
  <si>
    <t>TECNOFIRE</t>
  </si>
  <si>
    <t>00775500671</t>
  </si>
  <si>
    <t>DATAMARKET S.R.L.</t>
  </si>
  <si>
    <t>00884490673</t>
  </si>
  <si>
    <t>VULCANGAS SOCIETA' ITALIANA</t>
  </si>
  <si>
    <t>01954640403</t>
  </si>
  <si>
    <t>SELFIN</t>
  </si>
  <si>
    <t>02175010228</t>
  </si>
  <si>
    <t>RA-COMPUTER</t>
  </si>
  <si>
    <t>04769180151</t>
  </si>
  <si>
    <t>00905440681</t>
  </si>
  <si>
    <t>01378570350</t>
  </si>
  <si>
    <t>01441330691</t>
  </si>
  <si>
    <t>05722881009</t>
  </si>
  <si>
    <t>ZED12B2F6D</t>
  </si>
  <si>
    <t>07284390965</t>
  </si>
  <si>
    <t>03553530274</t>
  </si>
  <si>
    <t>00973930670</t>
  </si>
  <si>
    <t>01492050214</t>
  </si>
  <si>
    <t>06655971007</t>
  </si>
  <si>
    <t>01190450526</t>
  </si>
  <si>
    <t>04204541009</t>
  </si>
  <si>
    <t>02799610106</t>
  </si>
  <si>
    <t>01964741001</t>
  </si>
  <si>
    <t>00051570893</t>
  </si>
  <si>
    <t>00645130238</t>
  </si>
  <si>
    <t>01456980695</t>
  </si>
  <si>
    <t>01589820438</t>
  </si>
  <si>
    <t>06734220962</t>
  </si>
  <si>
    <t>10606840014</t>
  </si>
  <si>
    <t>01208170769</t>
  </si>
  <si>
    <t>08230491006</t>
  </si>
  <si>
    <t>01114601006</t>
  </si>
  <si>
    <t>12908230159</t>
  </si>
  <si>
    <t>13300400150</t>
  </si>
  <si>
    <t>BANCA DELL'ADRIATICO</t>
  </si>
  <si>
    <t>00097670442</t>
  </si>
  <si>
    <t>03358520967</t>
  </si>
  <si>
    <t>03533961003</t>
  </si>
  <si>
    <t>02273520409</t>
  </si>
  <si>
    <t>ETR/CLEANSERVICE</t>
  </si>
  <si>
    <t>01758740672</t>
  </si>
  <si>
    <t>01053480677</t>
  </si>
  <si>
    <t>12289830155</t>
  </si>
  <si>
    <t>01315920668</t>
  </si>
  <si>
    <t>00488410010</t>
  </si>
  <si>
    <t>09436340153</t>
  </si>
  <si>
    <t>61038364CF</t>
  </si>
  <si>
    <t>ZF512DEF99</t>
  </si>
  <si>
    <t>6103849F86</t>
  </si>
  <si>
    <t>Z6112E0B5C</t>
  </si>
  <si>
    <t>ZD512E0A45</t>
  </si>
  <si>
    <t>Z8C12E0D25</t>
  </si>
  <si>
    <t>Z9F12E0B67</t>
  </si>
  <si>
    <t>Z5512E0B11</t>
  </si>
  <si>
    <t>Z0012E0BB0</t>
  </si>
  <si>
    <t>ZEB12E0D42</t>
  </si>
  <si>
    <t>ZB71305E27</t>
  </si>
  <si>
    <t>Z19121BB5B</t>
  </si>
  <si>
    <t>5948697C0C</t>
  </si>
  <si>
    <t>ZA913398D6</t>
  </si>
  <si>
    <t>Z50133995C</t>
  </si>
  <si>
    <t>ZCA13398E8</t>
  </si>
  <si>
    <t>291 1339938</t>
  </si>
  <si>
    <t>Z250EB174D</t>
  </si>
  <si>
    <t>2381353C3E</t>
  </si>
  <si>
    <t>Z3A1336268</t>
  </si>
  <si>
    <t>ZC913362B6</t>
  </si>
  <si>
    <t>Z4F133632A</t>
  </si>
  <si>
    <t>Z241336357</t>
  </si>
  <si>
    <t>Z991376CEA</t>
  </si>
  <si>
    <t>ZC91376E16</t>
  </si>
  <si>
    <t>ZCC1376EE5</t>
  </si>
  <si>
    <t>Z571373BC0</t>
  </si>
  <si>
    <t>614346862B</t>
  </si>
  <si>
    <t>ZD013C8EDC</t>
  </si>
  <si>
    <t>Z8F13C8EFD</t>
  </si>
  <si>
    <t>ZB013C8F0F</t>
  </si>
  <si>
    <t>ZD913C8F53</t>
  </si>
  <si>
    <t>ZB813BD10B</t>
  </si>
  <si>
    <t>ZDA13BD162</t>
  </si>
  <si>
    <t>Z4613BD1B1</t>
  </si>
  <si>
    <t>ZA513BD1CE</t>
  </si>
  <si>
    <t>Z13138E39D</t>
  </si>
  <si>
    <t>Z51138E4A3</t>
  </si>
  <si>
    <t>Z53138E52D</t>
  </si>
  <si>
    <t>ZDF1410B1C</t>
  </si>
  <si>
    <t>Z811466305</t>
  </si>
  <si>
    <t>Z1F146640F</t>
  </si>
  <si>
    <t>Z331466587</t>
  </si>
  <si>
    <t>Z221350B58</t>
  </si>
  <si>
    <t>5793683A73</t>
  </si>
  <si>
    <t>47880328FE</t>
  </si>
  <si>
    <t>6222640CF6</t>
  </si>
  <si>
    <t>43638066A0</t>
  </si>
  <si>
    <t>Z361457138</t>
  </si>
  <si>
    <t>62387088B3</t>
  </si>
  <si>
    <t>Z05146797C</t>
  </si>
  <si>
    <t>ZD11467A8B</t>
  </si>
  <si>
    <t>624346560D</t>
  </si>
  <si>
    <t>ZD214680B2</t>
  </si>
  <si>
    <t>Z8614682C3</t>
  </si>
  <si>
    <t>6243482C53</t>
  </si>
  <si>
    <t>Z5314686AA</t>
  </si>
  <si>
    <t>Z5513F0A63</t>
  </si>
  <si>
    <t>617762623F</t>
  </si>
  <si>
    <t>61808040D1</t>
  </si>
  <si>
    <t>6182795BD4</t>
  </si>
  <si>
    <t>Z90119B8EA</t>
  </si>
  <si>
    <t>Z6914F1EE2</t>
  </si>
  <si>
    <t>Z0114F2044</t>
  </si>
  <si>
    <t>Z5114F2333</t>
  </si>
  <si>
    <t>ZBB14F2647</t>
  </si>
  <si>
    <t>ZBB13CFFD6</t>
  </si>
  <si>
    <t>6185472CF5</t>
  </si>
  <si>
    <t>Z3B14FEC26</t>
  </si>
  <si>
    <t>63061206D8</t>
  </si>
  <si>
    <t>Z51147784D</t>
  </si>
  <si>
    <t>Z0C141A314</t>
  </si>
  <si>
    <t>Z2D1598269</t>
  </si>
  <si>
    <t>Z3615A6F2B</t>
  </si>
  <si>
    <t>10681671003</t>
  </si>
  <si>
    <t>SIEMENS HEALTH. DIAGN.</t>
  </si>
  <si>
    <t>DIFESA SERVIZI</t>
  </si>
  <si>
    <t>6195515CB4</t>
  </si>
  <si>
    <t>ZC415AB7C2</t>
  </si>
  <si>
    <t>61955845A7</t>
  </si>
  <si>
    <t>6195595EB8</t>
  </si>
  <si>
    <t>619561928A</t>
  </si>
  <si>
    <t>6195932D41</t>
  </si>
  <si>
    <t>Z2315F57E9</t>
  </si>
  <si>
    <t>ZA51413D2B</t>
  </si>
  <si>
    <t>6247420E10</t>
  </si>
  <si>
    <t>Z7A1658D2B</t>
  </si>
  <si>
    <t>550257113D</t>
  </si>
  <si>
    <t>ZD316650BD</t>
  </si>
  <si>
    <t>ZB716E6EA</t>
  </si>
  <si>
    <t>Z2A16BD620</t>
  </si>
  <si>
    <t>Z82159EF9A</t>
  </si>
  <si>
    <t>Z2917A329D</t>
  </si>
  <si>
    <t>ZAF173D5E5</t>
  </si>
  <si>
    <t>diminuzione costo canone mensile rispetto al 2014</t>
  </si>
  <si>
    <t>EBSCO INT. INC.</t>
  </si>
  <si>
    <t>DEA MEDIAGROUP S.P.A.</t>
  </si>
  <si>
    <t>32484219CD</t>
  </si>
  <si>
    <t xml:space="preserve">32484723E5. </t>
  </si>
  <si>
    <t xml:space="preserve">Z651409BCA </t>
  </si>
  <si>
    <t>Z42141896F</t>
  </si>
  <si>
    <t>ESTERO</t>
  </si>
  <si>
    <t>38107813F6</t>
  </si>
  <si>
    <t>-</t>
  </si>
  <si>
    <t>Z3117966DF</t>
  </si>
  <si>
    <t>5381312F21</t>
  </si>
  <si>
    <t>00901181008</t>
  </si>
  <si>
    <t>429449488D</t>
  </si>
  <si>
    <t>Z9C11415F5</t>
  </si>
  <si>
    <t>APPLIED MATHS NV (BIONUMERICS)</t>
  </si>
  <si>
    <t>BE045344712</t>
  </si>
  <si>
    <t>TEMPI COMPLETAMENTO OPERA/SERVIZIO/FORNITURA</t>
  </si>
  <si>
    <t>PROCEDURA DI SCELTA DEL CONTRAENTE</t>
  </si>
  <si>
    <t>PROCEDURA NEGOZIATA art. 57 comma 2 lettera b) D.Lgs 163/2006</t>
  </si>
  <si>
    <t>AFFIDAMENTO ex. art. 125 D.lgs. 163/06</t>
  </si>
  <si>
    <t>PROCEDURA ACCORDO QUADRO art. 59 D.lgs 163/2006</t>
  </si>
  <si>
    <t xml:space="preserve">GARA APERTA UE </t>
  </si>
  <si>
    <t>CONVENZIONE CONISP</t>
  </si>
  <si>
    <t>AFFIDAMENTO DIRETTO EX. ART. 125 DLGS. 163/06</t>
  </si>
  <si>
    <t>ART. 125 COMMA 11) DLGS. 163/06</t>
  </si>
  <si>
    <t xml:space="preserve">GARA UE </t>
  </si>
  <si>
    <t>AFFIDAMENTO DIRETTO ART. 125 DLGS. 163/06</t>
  </si>
  <si>
    <t xml:space="preserve">CONTRATTO DI TESORERIA </t>
  </si>
  <si>
    <t xml:space="preserve">OPZIONE RINNOVO </t>
  </si>
  <si>
    <t>AFFIDATARIO</t>
  </si>
  <si>
    <t>OGGETTO DEL BANDO</t>
  </si>
  <si>
    <t>STAZIONE APPALTANTE</t>
  </si>
  <si>
    <t>STRUTTURA PROPONENTE</t>
  </si>
  <si>
    <t>ISTITUTO G. CAPORALE - TERAMO COD. FISCALE: 80006470670</t>
  </si>
  <si>
    <t>LOGISTICA, BENI E SERVIZI Dott. Angelo Mincione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</si>
</sst>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theme="1"/>
      <name val="Calibri"/>
      <family val="2"/>
      <scheme val="minor"/>
    </font>
    <font>
      <b/>
      <sz val="11"/>
      <color indexed="8"/>
      <name val="Calibri"/>
    </font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/>
    </xf>
    <xf numFmtId="10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/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horizontal="center"/>
    </xf>
    <xf numFmtId="9" fontId="3" fillId="2" borderId="1" xfId="0" applyNumberFormat="1" applyFont="1" applyFill="1" applyBorder="1"/>
    <xf numFmtId="9" fontId="3" fillId="2" borderId="1" xfId="2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0" fontId="3" fillId="2" borderId="1" xfId="3" applyNumberFormat="1" applyFont="1" applyFill="1" applyBorder="1"/>
    <xf numFmtId="0" fontId="5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9" fontId="3" fillId="2" borderId="2" xfId="0" applyNumberFormat="1" applyFont="1" applyFill="1" applyBorder="1"/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0" fillId="2" borderId="0" xfId="0" applyFill="1" applyBorder="1"/>
    <xf numFmtId="2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44" fontId="9" fillId="0" borderId="7" xfId="4" applyFont="1" applyBorder="1" applyAlignment="1">
      <alignment horizontal="right"/>
    </xf>
    <xf numFmtId="4" fontId="8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9" fillId="0" borderId="1" xfId="4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44" fontId="9" fillId="0" borderId="0" xfId="4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</cellXfs>
  <cellStyles count="5">
    <cellStyle name="Euro" xfId="4"/>
    <cellStyle name="Migliaia" xfId="3" builtinId="3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zoomScale="110" zoomScaleNormal="110" workbookViewId="0"/>
  </sheetViews>
  <sheetFormatPr defaultRowHeight="15" x14ac:dyDescent="0.25"/>
  <cols>
    <col min="1" max="1" width="7.5703125" style="30" bestFit="1" customWidth="1"/>
    <col min="2" max="2" width="10.42578125" style="50" bestFit="1" customWidth="1"/>
    <col min="3" max="3" width="51.42578125" style="50" bestFit="1" customWidth="1"/>
    <col min="4" max="4" width="60.42578125" style="50" bestFit="1" customWidth="1"/>
    <col min="5" max="5" width="40.140625" style="30" bestFit="1" customWidth="1"/>
    <col min="6" max="6" width="21.140625" style="30" customWidth="1"/>
    <col min="7" max="7" width="12" style="30" bestFit="1" customWidth="1"/>
    <col min="8" max="8" width="16.42578125" style="50" bestFit="1" customWidth="1"/>
    <col min="9" max="9" width="15" style="50" bestFit="1" customWidth="1"/>
    <col min="10" max="10" width="14" style="51" bestFit="1" customWidth="1"/>
    <col min="11" max="11" width="7.7109375" style="52" bestFit="1" customWidth="1"/>
    <col min="12" max="12" width="31.42578125" style="53" bestFit="1" customWidth="1"/>
    <col min="13" max="13" width="11.7109375" style="30" bestFit="1" customWidth="1"/>
    <col min="14" max="14" width="57.140625" style="1" bestFit="1" customWidth="1"/>
    <col min="15" max="15" width="45.140625" style="1" bestFit="1" customWidth="1"/>
    <col min="16" max="16384" width="9.140625" style="1"/>
  </cols>
  <sheetData>
    <row r="1" spans="1:15" ht="15.75" thickBot="1" x14ac:dyDescent="0.3">
      <c r="A1" s="18" t="s">
        <v>0</v>
      </c>
      <c r="B1" s="19" t="s">
        <v>1</v>
      </c>
      <c r="C1" s="55" t="s">
        <v>748</v>
      </c>
      <c r="D1" s="54" t="s">
        <v>749</v>
      </c>
      <c r="E1" s="20" t="s">
        <v>762</v>
      </c>
      <c r="F1" s="20" t="s">
        <v>761</v>
      </c>
      <c r="G1" s="20" t="s">
        <v>214</v>
      </c>
      <c r="H1" s="19" t="s">
        <v>5</v>
      </c>
      <c r="I1" s="19" t="s">
        <v>6</v>
      </c>
      <c r="J1" s="21" t="s">
        <v>41</v>
      </c>
      <c r="K1" s="22" t="s">
        <v>2</v>
      </c>
      <c r="L1" s="23" t="s">
        <v>9</v>
      </c>
      <c r="M1" s="20" t="s">
        <v>189</v>
      </c>
      <c r="N1" s="58" t="s">
        <v>763</v>
      </c>
      <c r="O1" s="58" t="s">
        <v>764</v>
      </c>
    </row>
    <row r="2" spans="1:15" ht="26.25" x14ac:dyDescent="0.25">
      <c r="A2" s="2">
        <v>21</v>
      </c>
      <c r="B2" s="3">
        <v>42025</v>
      </c>
      <c r="C2" s="3">
        <v>42185</v>
      </c>
      <c r="D2" s="3" t="s">
        <v>751</v>
      </c>
      <c r="E2" s="4" t="s">
        <v>3</v>
      </c>
      <c r="F2" s="2" t="s">
        <v>4</v>
      </c>
      <c r="G2" s="17" t="s">
        <v>308</v>
      </c>
      <c r="H2" s="3">
        <v>42005</v>
      </c>
      <c r="I2" s="3">
        <v>42185</v>
      </c>
      <c r="J2" s="24">
        <v>24000</v>
      </c>
      <c r="K2" s="25">
        <v>0.17</v>
      </c>
      <c r="L2" s="7" t="s">
        <v>731</v>
      </c>
      <c r="M2" s="2" t="s">
        <v>604</v>
      </c>
      <c r="N2" s="59" t="s">
        <v>765</v>
      </c>
      <c r="O2" s="60" t="s">
        <v>766</v>
      </c>
    </row>
    <row r="3" spans="1:15" ht="17.25" customHeight="1" x14ac:dyDescent="0.25">
      <c r="A3" s="2">
        <v>32</v>
      </c>
      <c r="B3" s="3">
        <v>42034</v>
      </c>
      <c r="C3" s="3">
        <v>42369</v>
      </c>
      <c r="D3" s="56" t="s">
        <v>750</v>
      </c>
      <c r="E3" s="2" t="s">
        <v>7</v>
      </c>
      <c r="F3" s="2" t="s">
        <v>8</v>
      </c>
      <c r="G3" s="17" t="s">
        <v>569</v>
      </c>
      <c r="H3" s="3">
        <v>42005</v>
      </c>
      <c r="I3" s="3">
        <v>42369</v>
      </c>
      <c r="J3" s="24">
        <f>234000+44000</f>
        <v>278000</v>
      </c>
      <c r="K3" s="6">
        <v>0.12</v>
      </c>
      <c r="L3" s="7" t="s">
        <v>12</v>
      </c>
      <c r="M3" s="2" t="s">
        <v>637</v>
      </c>
      <c r="N3" s="59" t="s">
        <v>765</v>
      </c>
      <c r="O3" s="60" t="s">
        <v>766</v>
      </c>
    </row>
    <row r="4" spans="1:15" x14ac:dyDescent="0.25">
      <c r="A4" s="2">
        <v>32</v>
      </c>
      <c r="B4" s="3">
        <v>42034</v>
      </c>
      <c r="C4" s="3">
        <v>42369</v>
      </c>
      <c r="D4" s="3" t="str">
        <f>D3</f>
        <v>PROCEDURA NEGOZIATA art. 57 comma 2 lettera b) D.Lgs 163/2006</v>
      </c>
      <c r="E4" s="2" t="s">
        <v>10</v>
      </c>
      <c r="F4" s="2" t="s">
        <v>11</v>
      </c>
      <c r="G4" s="17" t="s">
        <v>562</v>
      </c>
      <c r="H4" s="3">
        <v>42005</v>
      </c>
      <c r="I4" s="3">
        <v>42369</v>
      </c>
      <c r="J4" s="24"/>
      <c r="K4" s="26"/>
      <c r="L4" s="7"/>
      <c r="M4" s="2" t="s">
        <v>638</v>
      </c>
      <c r="N4" s="59" t="s">
        <v>765</v>
      </c>
      <c r="O4" s="60" t="s">
        <v>766</v>
      </c>
    </row>
    <row r="5" spans="1:15" x14ac:dyDescent="0.25">
      <c r="A5" s="2">
        <v>32</v>
      </c>
      <c r="B5" s="3">
        <v>42034</v>
      </c>
      <c r="C5" s="3">
        <v>42369</v>
      </c>
      <c r="D5" s="3" t="str">
        <f t="shared" ref="D5:D16" si="0">D4</f>
        <v>PROCEDURA NEGOZIATA art. 57 comma 2 lettera b) D.Lgs 163/2006</v>
      </c>
      <c r="E5" s="2" t="s">
        <v>14</v>
      </c>
      <c r="F5" s="2" t="s">
        <v>13</v>
      </c>
      <c r="G5" s="17" t="s">
        <v>602</v>
      </c>
      <c r="H5" s="3">
        <v>42005</v>
      </c>
      <c r="I5" s="3">
        <v>42369</v>
      </c>
      <c r="J5" s="27">
        <v>189403</v>
      </c>
      <c r="K5" s="6">
        <v>3.5000000000000003E-2</v>
      </c>
      <c r="L5" s="7" t="s">
        <v>15</v>
      </c>
      <c r="M5" s="2" t="s">
        <v>639</v>
      </c>
      <c r="N5" s="59" t="s">
        <v>765</v>
      </c>
      <c r="O5" s="60" t="s">
        <v>766</v>
      </c>
    </row>
    <row r="6" spans="1:15" x14ac:dyDescent="0.25">
      <c r="A6" s="2">
        <v>32</v>
      </c>
      <c r="B6" s="3">
        <v>42034</v>
      </c>
      <c r="C6" s="3">
        <f>C5</f>
        <v>42369</v>
      </c>
      <c r="D6" s="3" t="str">
        <f t="shared" si="0"/>
        <v>PROCEDURA NEGOZIATA art. 57 comma 2 lettera b) D.Lgs 163/2006</v>
      </c>
      <c r="E6" s="2" t="s">
        <v>16</v>
      </c>
      <c r="F6" s="2" t="s">
        <v>13</v>
      </c>
      <c r="G6" s="17" t="s">
        <v>602</v>
      </c>
      <c r="H6" s="3">
        <v>42005</v>
      </c>
      <c r="I6" s="3"/>
      <c r="J6" s="24">
        <v>9000</v>
      </c>
      <c r="K6" s="6">
        <v>1</v>
      </c>
      <c r="L6" s="7" t="s">
        <v>17</v>
      </c>
      <c r="M6" s="2" t="s">
        <v>639</v>
      </c>
      <c r="N6" s="59" t="s">
        <v>765</v>
      </c>
      <c r="O6" s="60" t="s">
        <v>766</v>
      </c>
    </row>
    <row r="7" spans="1:15" x14ac:dyDescent="0.25">
      <c r="A7" s="2">
        <v>32</v>
      </c>
      <c r="B7" s="3">
        <v>42034</v>
      </c>
      <c r="C7" s="3">
        <v>42369</v>
      </c>
      <c r="D7" s="3" t="str">
        <f t="shared" si="0"/>
        <v>PROCEDURA NEGOZIATA art. 57 comma 2 lettera b) D.Lgs 163/2006</v>
      </c>
      <c r="E7" s="2" t="s">
        <v>20</v>
      </c>
      <c r="F7" s="2" t="s">
        <v>19</v>
      </c>
      <c r="G7" s="17" t="s">
        <v>553</v>
      </c>
      <c r="H7" s="3">
        <v>42005</v>
      </c>
      <c r="I7" s="3">
        <v>42369</v>
      </c>
      <c r="J7" s="24">
        <f>33120-8520</f>
        <v>24600</v>
      </c>
      <c r="K7" s="6">
        <v>0.1</v>
      </c>
      <c r="L7" s="7" t="s">
        <v>18</v>
      </c>
      <c r="M7" s="2" t="s">
        <v>640</v>
      </c>
      <c r="N7" s="59" t="s">
        <v>765</v>
      </c>
      <c r="O7" s="60" t="s">
        <v>766</v>
      </c>
    </row>
    <row r="8" spans="1:15" x14ac:dyDescent="0.25">
      <c r="A8" s="2">
        <v>32</v>
      </c>
      <c r="B8" s="3">
        <v>42034</v>
      </c>
      <c r="C8" s="3">
        <v>42369</v>
      </c>
      <c r="D8" s="3" t="str">
        <f t="shared" si="0"/>
        <v>PROCEDURA NEGOZIATA art. 57 comma 2 lettera b) D.Lgs 163/2006</v>
      </c>
      <c r="E8" s="2" t="s">
        <v>22</v>
      </c>
      <c r="F8" s="2" t="s">
        <v>21</v>
      </c>
      <c r="G8" s="17" t="s">
        <v>603</v>
      </c>
      <c r="H8" s="3">
        <v>42005</v>
      </c>
      <c r="I8" s="3">
        <v>42369</v>
      </c>
      <c r="J8" s="24">
        <v>14640</v>
      </c>
      <c r="K8" s="28">
        <v>0</v>
      </c>
      <c r="L8" s="7" t="s">
        <v>23</v>
      </c>
      <c r="M8" s="2" t="s">
        <v>641</v>
      </c>
      <c r="N8" s="59" t="s">
        <v>765</v>
      </c>
      <c r="O8" s="60" t="s">
        <v>766</v>
      </c>
    </row>
    <row r="9" spans="1:15" x14ac:dyDescent="0.25">
      <c r="A9" s="2">
        <v>32</v>
      </c>
      <c r="B9" s="3">
        <v>42034</v>
      </c>
      <c r="C9" s="3">
        <v>42369</v>
      </c>
      <c r="D9" s="3" t="str">
        <f t="shared" si="0"/>
        <v>PROCEDURA NEGOZIATA art. 57 comma 2 lettera b) D.Lgs 163/2006</v>
      </c>
      <c r="E9" s="2" t="s">
        <v>24</v>
      </c>
      <c r="F9" s="2" t="s">
        <v>25</v>
      </c>
      <c r="G9" s="17" t="s">
        <v>593</v>
      </c>
      <c r="H9" s="3">
        <v>42005</v>
      </c>
      <c r="I9" s="3">
        <v>42369</v>
      </c>
      <c r="J9" s="24">
        <v>2680</v>
      </c>
      <c r="K9" s="28">
        <v>0</v>
      </c>
      <c r="L9" s="7" t="s">
        <v>26</v>
      </c>
      <c r="M9" s="2" t="s">
        <v>642</v>
      </c>
      <c r="N9" s="59" t="s">
        <v>765</v>
      </c>
      <c r="O9" s="60" t="s">
        <v>766</v>
      </c>
    </row>
    <row r="10" spans="1:15" ht="15.75" customHeight="1" x14ac:dyDescent="0.25">
      <c r="A10" s="2">
        <v>32</v>
      </c>
      <c r="B10" s="3">
        <v>42034</v>
      </c>
      <c r="C10" s="3">
        <v>42369</v>
      </c>
      <c r="D10" s="3" t="str">
        <f t="shared" si="0"/>
        <v>PROCEDURA NEGOZIATA art. 57 comma 2 lettera b) D.Lgs 163/2006</v>
      </c>
      <c r="E10" s="2" t="s">
        <v>27</v>
      </c>
      <c r="F10" s="2" t="s">
        <v>19</v>
      </c>
      <c r="G10" s="17" t="s">
        <v>553</v>
      </c>
      <c r="H10" s="3">
        <v>42005</v>
      </c>
      <c r="I10" s="3">
        <v>42369</v>
      </c>
      <c r="J10" s="24">
        <v>8520</v>
      </c>
      <c r="K10" s="6">
        <v>0.33329999999999999</v>
      </c>
      <c r="L10" s="7" t="s">
        <v>12</v>
      </c>
      <c r="M10" s="2" t="s">
        <v>640</v>
      </c>
      <c r="N10" s="59" t="s">
        <v>765</v>
      </c>
      <c r="O10" s="60" t="s">
        <v>766</v>
      </c>
    </row>
    <row r="11" spans="1:15" x14ac:dyDescent="0.25">
      <c r="A11" s="2">
        <v>32</v>
      </c>
      <c r="B11" s="3">
        <v>42034</v>
      </c>
      <c r="C11" s="3">
        <v>42369</v>
      </c>
      <c r="D11" s="3" t="str">
        <f t="shared" si="0"/>
        <v>PROCEDURA NEGOZIATA art. 57 comma 2 lettera b) D.Lgs 163/2006</v>
      </c>
      <c r="E11" s="2" t="s">
        <v>29</v>
      </c>
      <c r="F11" s="2" t="s">
        <v>28</v>
      </c>
      <c r="G11" s="17" t="s">
        <v>605</v>
      </c>
      <c r="H11" s="3">
        <v>42005</v>
      </c>
      <c r="I11" s="3">
        <v>42369</v>
      </c>
      <c r="J11" s="24">
        <v>16646.5</v>
      </c>
      <c r="K11" s="6">
        <v>0.1</v>
      </c>
      <c r="L11" s="7"/>
      <c r="M11" s="2" t="s">
        <v>643</v>
      </c>
      <c r="N11" s="59" t="s">
        <v>765</v>
      </c>
      <c r="O11" s="60" t="s">
        <v>766</v>
      </c>
    </row>
    <row r="12" spans="1:15" x14ac:dyDescent="0.25">
      <c r="A12" s="2">
        <v>32</v>
      </c>
      <c r="B12" s="3">
        <v>42034</v>
      </c>
      <c r="C12" s="3">
        <v>42369</v>
      </c>
      <c r="D12" s="3" t="str">
        <f t="shared" si="0"/>
        <v>PROCEDURA NEGOZIATA art. 57 comma 2 lettera b) D.Lgs 163/2006</v>
      </c>
      <c r="E12" s="2" t="s">
        <v>31</v>
      </c>
      <c r="F12" s="2" t="s">
        <v>30</v>
      </c>
      <c r="G12" s="17" t="s">
        <v>556</v>
      </c>
      <c r="H12" s="3">
        <v>42005</v>
      </c>
      <c r="I12" s="3">
        <v>42369</v>
      </c>
      <c r="J12" s="24">
        <v>1291</v>
      </c>
      <c r="K12" s="29">
        <v>0</v>
      </c>
      <c r="L12" s="7" t="s">
        <v>32</v>
      </c>
      <c r="M12" s="2" t="s">
        <v>644</v>
      </c>
      <c r="N12" s="59" t="s">
        <v>765</v>
      </c>
      <c r="O12" s="60" t="s">
        <v>766</v>
      </c>
    </row>
    <row r="13" spans="1:15" x14ac:dyDescent="0.25">
      <c r="A13" s="2">
        <v>32</v>
      </c>
      <c r="B13" s="3">
        <v>42034</v>
      </c>
      <c r="C13" s="3">
        <f>C12</f>
        <v>42369</v>
      </c>
      <c r="D13" s="3" t="str">
        <f t="shared" si="0"/>
        <v>PROCEDURA NEGOZIATA art. 57 comma 2 lettera b) D.Lgs 163/2006</v>
      </c>
      <c r="E13" s="2" t="s">
        <v>34</v>
      </c>
      <c r="F13" s="2" t="s">
        <v>33</v>
      </c>
      <c r="G13" s="17" t="s">
        <v>607</v>
      </c>
      <c r="H13" s="3">
        <v>42005</v>
      </c>
      <c r="I13" s="3">
        <f>I12</f>
        <v>42369</v>
      </c>
      <c r="J13" s="24">
        <v>6700</v>
      </c>
      <c r="K13" s="6">
        <v>0.3</v>
      </c>
      <c r="L13" s="7"/>
      <c r="M13" s="2" t="s">
        <v>645</v>
      </c>
      <c r="N13" s="59" t="s">
        <v>765</v>
      </c>
      <c r="O13" s="60" t="s">
        <v>766</v>
      </c>
    </row>
    <row r="14" spans="1:15" x14ac:dyDescent="0.25">
      <c r="A14" s="2">
        <f>A13</f>
        <v>32</v>
      </c>
      <c r="B14" s="3">
        <f>B13</f>
        <v>42034</v>
      </c>
      <c r="C14" s="3">
        <f>C13</f>
        <v>42369</v>
      </c>
      <c r="D14" s="3" t="str">
        <f t="shared" si="0"/>
        <v>PROCEDURA NEGOZIATA art. 57 comma 2 lettera b) D.Lgs 163/2006</v>
      </c>
      <c r="E14" s="2" t="s">
        <v>35</v>
      </c>
      <c r="F14" s="2" t="s">
        <v>36</v>
      </c>
      <c r="G14" s="17" t="s">
        <v>606</v>
      </c>
      <c r="H14" s="3">
        <f>H13</f>
        <v>42005</v>
      </c>
      <c r="I14" s="3">
        <f>I13</f>
        <v>42369</v>
      </c>
      <c r="J14" s="24">
        <v>2850</v>
      </c>
      <c r="K14" s="6">
        <v>0.1</v>
      </c>
      <c r="L14" s="7"/>
      <c r="M14" s="2" t="s">
        <v>646</v>
      </c>
      <c r="N14" s="59" t="s">
        <v>765</v>
      </c>
      <c r="O14" s="60" t="s">
        <v>766</v>
      </c>
    </row>
    <row r="15" spans="1:15" ht="26.25" x14ac:dyDescent="0.25">
      <c r="A15" s="2">
        <v>48</v>
      </c>
      <c r="B15" s="3">
        <v>42045</v>
      </c>
      <c r="C15" s="3">
        <v>42735</v>
      </c>
      <c r="D15" s="3" t="str">
        <f t="shared" si="0"/>
        <v>PROCEDURA NEGOZIATA art. 57 comma 2 lettera b) D.Lgs 163/2006</v>
      </c>
      <c r="E15" s="4" t="s">
        <v>38</v>
      </c>
      <c r="F15" s="2" t="s">
        <v>37</v>
      </c>
      <c r="G15" s="17" t="s">
        <v>345</v>
      </c>
      <c r="H15" s="3">
        <v>42005</v>
      </c>
      <c r="I15" s="3">
        <v>42735</v>
      </c>
      <c r="J15" s="24">
        <v>11759</v>
      </c>
      <c r="K15" s="6">
        <v>0.1</v>
      </c>
      <c r="L15" s="7"/>
      <c r="M15" s="2" t="s">
        <v>647</v>
      </c>
      <c r="N15" s="59" t="s">
        <v>765</v>
      </c>
      <c r="O15" s="60" t="s">
        <v>766</v>
      </c>
    </row>
    <row r="16" spans="1:15" ht="26.25" x14ac:dyDescent="0.25">
      <c r="A16" s="2">
        <v>49</v>
      </c>
      <c r="B16" s="3">
        <f>B15</f>
        <v>42045</v>
      </c>
      <c r="C16" s="3">
        <f>C15</f>
        <v>42735</v>
      </c>
      <c r="D16" s="3" t="str">
        <f t="shared" si="0"/>
        <v>PROCEDURA NEGOZIATA art. 57 comma 2 lettera b) D.Lgs 163/2006</v>
      </c>
      <c r="E16" s="4" t="str">
        <f>E15</f>
        <v>MANUTENZIONE IN ABBONAMENTO APPARECCHIATURE SCIENTIFICHE</v>
      </c>
      <c r="F16" s="2" t="s">
        <v>37</v>
      </c>
      <c r="G16" s="17" t="s">
        <v>345</v>
      </c>
      <c r="H16" s="3">
        <f>H15</f>
        <v>42005</v>
      </c>
      <c r="I16" s="3">
        <f>I15</f>
        <v>42735</v>
      </c>
      <c r="J16" s="24">
        <v>10420</v>
      </c>
      <c r="K16" s="25">
        <f>K15</f>
        <v>0.1</v>
      </c>
      <c r="L16" s="7"/>
      <c r="M16" s="2" t="s">
        <v>648</v>
      </c>
      <c r="N16" s="59" t="s">
        <v>765</v>
      </c>
      <c r="O16" s="60" t="s">
        <v>766</v>
      </c>
    </row>
    <row r="17" spans="1:15" ht="17.25" customHeight="1" x14ac:dyDescent="0.25">
      <c r="A17" s="2">
        <v>52</v>
      </c>
      <c r="B17" s="3">
        <v>42045</v>
      </c>
      <c r="C17" s="3">
        <v>43646</v>
      </c>
      <c r="D17" s="3"/>
      <c r="E17" s="2" t="s">
        <v>39</v>
      </c>
      <c r="F17" s="2" t="s">
        <v>40</v>
      </c>
      <c r="G17" s="17" t="s">
        <v>608</v>
      </c>
      <c r="H17" s="3">
        <v>42186</v>
      </c>
      <c r="I17" s="3">
        <v>43646</v>
      </c>
      <c r="J17" s="24">
        <v>42000</v>
      </c>
      <c r="K17" s="25">
        <v>0.35489999999999999</v>
      </c>
      <c r="L17" s="7" t="s">
        <v>42</v>
      </c>
      <c r="M17" s="2" t="s">
        <v>649</v>
      </c>
      <c r="N17" s="59" t="s">
        <v>765</v>
      </c>
      <c r="O17" s="60" t="s">
        <v>766</v>
      </c>
    </row>
    <row r="18" spans="1:15" x14ac:dyDescent="0.25">
      <c r="A18" s="2">
        <v>58</v>
      </c>
      <c r="B18" s="3">
        <v>42045</v>
      </c>
      <c r="C18" s="3">
        <v>42551</v>
      </c>
      <c r="D18" s="3" t="s">
        <v>750</v>
      </c>
      <c r="E18" s="2" t="s">
        <v>43</v>
      </c>
      <c r="F18" s="2" t="s">
        <v>44</v>
      </c>
      <c r="G18" s="17" t="s">
        <v>609</v>
      </c>
      <c r="H18" s="3">
        <v>42186</v>
      </c>
      <c r="I18" s="3">
        <v>42551</v>
      </c>
      <c r="J18" s="24">
        <v>670000</v>
      </c>
      <c r="K18" s="26"/>
      <c r="L18" s="7" t="s">
        <v>45</v>
      </c>
      <c r="M18" s="2">
        <v>6169445312</v>
      </c>
      <c r="N18" s="59" t="s">
        <v>765</v>
      </c>
      <c r="O18" s="60" t="s">
        <v>766</v>
      </c>
    </row>
    <row r="19" spans="1:15" ht="26.25" x14ac:dyDescent="0.25">
      <c r="A19" s="2">
        <v>74</v>
      </c>
      <c r="B19" s="3">
        <v>42062</v>
      </c>
      <c r="C19" s="3">
        <v>42369</v>
      </c>
      <c r="D19" s="3" t="s">
        <v>750</v>
      </c>
      <c r="E19" s="4" t="s">
        <v>38</v>
      </c>
      <c r="F19" s="2" t="s">
        <v>47</v>
      </c>
      <c r="G19" s="17" t="s">
        <v>517</v>
      </c>
      <c r="H19" s="3">
        <v>42005</v>
      </c>
      <c r="I19" s="3">
        <v>42369</v>
      </c>
      <c r="J19" s="24">
        <v>9760</v>
      </c>
      <c r="K19" s="6">
        <v>0.2</v>
      </c>
      <c r="L19" s="7"/>
      <c r="M19" s="2" t="s">
        <v>650</v>
      </c>
      <c r="N19" s="59" t="s">
        <v>765</v>
      </c>
      <c r="O19" s="60" t="s">
        <v>766</v>
      </c>
    </row>
    <row r="20" spans="1:15" ht="26.25" x14ac:dyDescent="0.25">
      <c r="A20" s="2">
        <v>74</v>
      </c>
      <c r="B20" s="3">
        <v>42062</v>
      </c>
      <c r="C20" s="3">
        <f t="shared" ref="C20" si="1">C19</f>
        <v>42369</v>
      </c>
      <c r="D20" s="3" t="s">
        <v>750</v>
      </c>
      <c r="E20" s="4" t="s">
        <v>38</v>
      </c>
      <c r="F20" s="2" t="s">
        <v>48</v>
      </c>
      <c r="G20" s="17" t="s">
        <v>371</v>
      </c>
      <c r="H20" s="3">
        <f t="shared" ref="H20:I22" si="2">H19</f>
        <v>42005</v>
      </c>
      <c r="I20" s="3">
        <f t="shared" si="2"/>
        <v>42369</v>
      </c>
      <c r="J20" s="24">
        <v>10865</v>
      </c>
      <c r="K20" s="6">
        <v>0</v>
      </c>
      <c r="L20" s="7" t="s">
        <v>26</v>
      </c>
      <c r="M20" s="2" t="s">
        <v>651</v>
      </c>
      <c r="N20" s="59" t="s">
        <v>765</v>
      </c>
      <c r="O20" s="60" t="s">
        <v>766</v>
      </c>
    </row>
    <row r="21" spans="1:15" ht="26.25" x14ac:dyDescent="0.25">
      <c r="A21" s="2">
        <v>74</v>
      </c>
      <c r="B21" s="3">
        <f>B20</f>
        <v>42062</v>
      </c>
      <c r="C21" s="3">
        <f t="shared" ref="C21" si="3">C20</f>
        <v>42369</v>
      </c>
      <c r="D21" s="3" t="s">
        <v>750</v>
      </c>
      <c r="E21" s="4" t="str">
        <f>E20</f>
        <v>MANUTENZIONE IN ABBONAMENTO APPARECCHIATURE SCIENTIFICHE</v>
      </c>
      <c r="F21" s="2" t="s">
        <v>49</v>
      </c>
      <c r="G21" s="17" t="s">
        <v>476</v>
      </c>
      <c r="H21" s="3">
        <f t="shared" si="2"/>
        <v>42005</v>
      </c>
      <c r="I21" s="3">
        <f t="shared" si="2"/>
        <v>42369</v>
      </c>
      <c r="J21" s="24">
        <v>12894</v>
      </c>
      <c r="K21" s="6">
        <v>0.19</v>
      </c>
      <c r="L21" s="7"/>
      <c r="M21" s="2" t="s">
        <v>652</v>
      </c>
      <c r="N21" s="59" t="s">
        <v>765</v>
      </c>
      <c r="O21" s="60" t="s">
        <v>766</v>
      </c>
    </row>
    <row r="22" spans="1:15" ht="26.25" x14ac:dyDescent="0.25">
      <c r="A22" s="2">
        <f>A21</f>
        <v>74</v>
      </c>
      <c r="B22" s="3">
        <f>B21</f>
        <v>42062</v>
      </c>
      <c r="C22" s="3">
        <f t="shared" ref="C22" si="4">C21</f>
        <v>42369</v>
      </c>
      <c r="D22" s="3" t="s">
        <v>750</v>
      </c>
      <c r="E22" s="4" t="str">
        <f>E21</f>
        <v>MANUTENZIONE IN ABBONAMENTO APPARECCHIATURE SCIENTIFICHE</v>
      </c>
      <c r="F22" s="2" t="s">
        <v>50</v>
      </c>
      <c r="G22" s="17" t="s">
        <v>512</v>
      </c>
      <c r="H22" s="3">
        <f t="shared" si="2"/>
        <v>42005</v>
      </c>
      <c r="I22" s="3">
        <f t="shared" si="2"/>
        <v>42369</v>
      </c>
      <c r="J22" s="24">
        <v>19471</v>
      </c>
      <c r="K22" s="6">
        <v>0.1</v>
      </c>
      <c r="L22" s="7"/>
      <c r="M22" s="2" t="s">
        <v>653</v>
      </c>
      <c r="N22" s="59" t="s">
        <v>765</v>
      </c>
      <c r="O22" s="60" t="s">
        <v>766</v>
      </c>
    </row>
    <row r="23" spans="1:15" x14ac:dyDescent="0.25">
      <c r="A23" s="2">
        <f>A22</f>
        <v>74</v>
      </c>
      <c r="B23" s="3">
        <f>B22</f>
        <v>42062</v>
      </c>
      <c r="C23" s="3" t="s">
        <v>53</v>
      </c>
      <c r="D23" s="3"/>
      <c r="E23" s="2" t="s">
        <v>46</v>
      </c>
      <c r="F23" s="2" t="s">
        <v>51</v>
      </c>
      <c r="G23" s="17" t="s">
        <v>506</v>
      </c>
      <c r="H23" s="3">
        <f>H22</f>
        <v>42005</v>
      </c>
      <c r="I23" s="3" t="s">
        <v>53</v>
      </c>
      <c r="J23" s="24">
        <v>15372</v>
      </c>
      <c r="K23" s="6"/>
      <c r="L23" s="7" t="s">
        <v>54</v>
      </c>
      <c r="M23" s="2" t="s">
        <v>654</v>
      </c>
      <c r="N23" s="59" t="s">
        <v>765</v>
      </c>
      <c r="O23" s="60" t="s">
        <v>766</v>
      </c>
    </row>
    <row r="24" spans="1:15" x14ac:dyDescent="0.25">
      <c r="A24" s="2">
        <f>A23</f>
        <v>74</v>
      </c>
      <c r="B24" s="3">
        <f>B23</f>
        <v>42062</v>
      </c>
      <c r="C24" s="3">
        <v>42369</v>
      </c>
      <c r="D24" s="3" t="str">
        <f>D22</f>
        <v>PROCEDURA NEGOZIATA art. 57 comma 2 lettera b) D.Lgs 163/2006</v>
      </c>
      <c r="E24" s="2" t="s">
        <v>52</v>
      </c>
      <c r="F24" s="2" t="s">
        <v>712</v>
      </c>
      <c r="G24" s="17" t="s">
        <v>371</v>
      </c>
      <c r="H24" s="3">
        <f>H22</f>
        <v>42005</v>
      </c>
      <c r="I24" s="3">
        <v>42369</v>
      </c>
      <c r="J24" s="24">
        <v>4700</v>
      </c>
      <c r="K24" s="6">
        <v>0</v>
      </c>
      <c r="L24" s="7" t="s">
        <v>26</v>
      </c>
      <c r="M24" s="2" t="s">
        <v>655</v>
      </c>
      <c r="N24" s="59" t="s">
        <v>765</v>
      </c>
      <c r="O24" s="60" t="s">
        <v>766</v>
      </c>
    </row>
    <row r="25" spans="1:15" x14ac:dyDescent="0.25">
      <c r="A25" s="2">
        <v>138</v>
      </c>
      <c r="B25" s="3">
        <v>42080</v>
      </c>
      <c r="C25" s="3">
        <f>C24</f>
        <v>42369</v>
      </c>
      <c r="D25" s="3" t="str">
        <f>D24</f>
        <v>PROCEDURA NEGOZIATA art. 57 comma 2 lettera b) D.Lgs 163/2006</v>
      </c>
      <c r="E25" s="2" t="s">
        <v>55</v>
      </c>
      <c r="F25" s="2" t="s">
        <v>56</v>
      </c>
      <c r="G25" s="17" t="s">
        <v>610</v>
      </c>
      <c r="H25" s="3">
        <f>H24</f>
        <v>42005</v>
      </c>
      <c r="I25" s="3">
        <f>I24</f>
        <v>42369</v>
      </c>
      <c r="J25" s="24">
        <v>10436</v>
      </c>
      <c r="K25" s="6">
        <v>0.06</v>
      </c>
      <c r="L25" s="7" t="s">
        <v>57</v>
      </c>
      <c r="M25" s="2" t="s">
        <v>656</v>
      </c>
      <c r="N25" s="59" t="s">
        <v>765</v>
      </c>
      <c r="O25" s="60" t="s">
        <v>766</v>
      </c>
    </row>
    <row r="26" spans="1:15" ht="26.25" x14ac:dyDescent="0.25">
      <c r="A26" s="2">
        <v>138</v>
      </c>
      <c r="B26" s="3">
        <v>42080</v>
      </c>
      <c r="C26" s="3">
        <f t="shared" ref="C26" si="5">C25</f>
        <v>42369</v>
      </c>
      <c r="D26" s="3" t="str">
        <f t="shared" ref="D26:D31" si="6">D25</f>
        <v>PROCEDURA NEGOZIATA art. 57 comma 2 lettera b) D.Lgs 163/2006</v>
      </c>
      <c r="E26" s="4" t="s">
        <v>60</v>
      </c>
      <c r="F26" s="2" t="s">
        <v>58</v>
      </c>
      <c r="G26" s="17" t="s">
        <v>421</v>
      </c>
      <c r="H26" s="3">
        <f t="shared" ref="H26:I28" si="7">H25</f>
        <v>42005</v>
      </c>
      <c r="I26" s="3">
        <f t="shared" si="7"/>
        <v>42369</v>
      </c>
      <c r="J26" s="24">
        <v>3963</v>
      </c>
      <c r="K26" s="6">
        <v>0.15</v>
      </c>
      <c r="L26" s="7" t="s">
        <v>59</v>
      </c>
      <c r="M26" s="2" t="s">
        <v>657</v>
      </c>
      <c r="N26" s="59" t="s">
        <v>765</v>
      </c>
      <c r="O26" s="60" t="s">
        <v>766</v>
      </c>
    </row>
    <row r="27" spans="1:15" x14ac:dyDescent="0.25">
      <c r="A27" s="2">
        <v>138</v>
      </c>
      <c r="B27" s="3">
        <v>42080</v>
      </c>
      <c r="C27" s="3">
        <f t="shared" ref="C27" si="8">C26</f>
        <v>42369</v>
      </c>
      <c r="D27" s="3" t="str">
        <f t="shared" si="6"/>
        <v>PROCEDURA NEGOZIATA art. 57 comma 2 lettera b) D.Lgs 163/2006</v>
      </c>
      <c r="E27" s="2" t="s">
        <v>61</v>
      </c>
      <c r="F27" s="2" t="s">
        <v>713</v>
      </c>
      <c r="G27" s="17" t="s">
        <v>545</v>
      </c>
      <c r="H27" s="3">
        <f t="shared" si="7"/>
        <v>42005</v>
      </c>
      <c r="I27" s="3">
        <f t="shared" si="7"/>
        <v>42369</v>
      </c>
      <c r="J27" s="24">
        <v>1097</v>
      </c>
      <c r="K27" s="6">
        <v>0</v>
      </c>
      <c r="L27" s="7" t="s">
        <v>62</v>
      </c>
      <c r="M27" s="2" t="s">
        <v>658</v>
      </c>
      <c r="N27" s="59" t="s">
        <v>765</v>
      </c>
      <c r="O27" s="60" t="s">
        <v>766</v>
      </c>
    </row>
    <row r="28" spans="1:15" ht="26.25" x14ac:dyDescent="0.25">
      <c r="A28" s="2">
        <v>138</v>
      </c>
      <c r="B28" s="3">
        <v>42080</v>
      </c>
      <c r="C28" s="3">
        <f t="shared" ref="C28" si="9">C27</f>
        <v>42369</v>
      </c>
      <c r="D28" s="3" t="str">
        <f t="shared" si="6"/>
        <v>PROCEDURA NEGOZIATA art. 57 comma 2 lettera b) D.Lgs 163/2006</v>
      </c>
      <c r="E28" s="2" t="s">
        <v>63</v>
      </c>
      <c r="F28" s="2" t="s">
        <v>65</v>
      </c>
      <c r="G28" s="17" t="s">
        <v>611</v>
      </c>
      <c r="H28" s="3">
        <f t="shared" si="7"/>
        <v>42005</v>
      </c>
      <c r="I28" s="3">
        <f t="shared" si="7"/>
        <v>42369</v>
      </c>
      <c r="J28" s="24">
        <v>2291</v>
      </c>
      <c r="K28" s="6">
        <v>0</v>
      </c>
      <c r="L28" s="7" t="s">
        <v>64</v>
      </c>
      <c r="M28" s="2" t="s">
        <v>659</v>
      </c>
      <c r="N28" s="59" t="s">
        <v>765</v>
      </c>
      <c r="O28" s="60" t="s">
        <v>766</v>
      </c>
    </row>
    <row r="29" spans="1:15" ht="26.25" x14ac:dyDescent="0.25">
      <c r="A29" s="2">
        <v>139</v>
      </c>
      <c r="B29" s="3">
        <f>B28</f>
        <v>42080</v>
      </c>
      <c r="C29" s="3">
        <v>42490</v>
      </c>
      <c r="D29" s="3" t="str">
        <f t="shared" si="6"/>
        <v>PROCEDURA NEGOZIATA art. 57 comma 2 lettera b) D.Lgs 163/2006</v>
      </c>
      <c r="E29" s="4" t="s">
        <v>38</v>
      </c>
      <c r="F29" s="2" t="s">
        <v>66</v>
      </c>
      <c r="G29" s="17" t="s">
        <v>342</v>
      </c>
      <c r="H29" s="3">
        <v>42125</v>
      </c>
      <c r="I29" s="3">
        <v>42490</v>
      </c>
      <c r="J29" s="24">
        <v>8336</v>
      </c>
      <c r="K29" s="6">
        <v>0.03</v>
      </c>
      <c r="L29" s="7"/>
      <c r="M29" s="2" t="s">
        <v>660</v>
      </c>
      <c r="N29" s="59" t="s">
        <v>765</v>
      </c>
      <c r="O29" s="60" t="s">
        <v>766</v>
      </c>
    </row>
    <row r="30" spans="1:15" ht="26.25" x14ac:dyDescent="0.25">
      <c r="A30" s="2">
        <v>139</v>
      </c>
      <c r="B30" s="3">
        <f t="shared" ref="B30:B32" si="10">B29</f>
        <v>42080</v>
      </c>
      <c r="C30" s="3">
        <f>C28</f>
        <v>42369</v>
      </c>
      <c r="D30" s="3" t="str">
        <f t="shared" si="6"/>
        <v>PROCEDURA NEGOZIATA art. 57 comma 2 lettera b) D.Lgs 163/2006</v>
      </c>
      <c r="E30" s="4" t="s">
        <v>38</v>
      </c>
      <c r="F30" s="2" t="s">
        <v>67</v>
      </c>
      <c r="G30" s="17" t="s">
        <v>711</v>
      </c>
      <c r="H30" s="3">
        <f>H28</f>
        <v>42005</v>
      </c>
      <c r="I30" s="3">
        <f>I28</f>
        <v>42369</v>
      </c>
      <c r="J30" s="24">
        <v>1109</v>
      </c>
      <c r="K30" s="6">
        <v>0.05</v>
      </c>
      <c r="L30" s="7"/>
      <c r="M30" s="2" t="s">
        <v>661</v>
      </c>
      <c r="N30" s="59" t="s">
        <v>765</v>
      </c>
      <c r="O30" s="61" t="s">
        <v>766</v>
      </c>
    </row>
    <row r="31" spans="1:15" ht="26.25" x14ac:dyDescent="0.25">
      <c r="A31" s="2">
        <v>139</v>
      </c>
      <c r="B31" s="3">
        <f t="shared" si="10"/>
        <v>42080</v>
      </c>
      <c r="C31" s="3">
        <f>C30</f>
        <v>42369</v>
      </c>
      <c r="D31" s="3" t="str">
        <f t="shared" si="6"/>
        <v>PROCEDURA NEGOZIATA art. 57 comma 2 lettera b) D.Lgs 163/2006</v>
      </c>
      <c r="E31" s="4" t="s">
        <v>38</v>
      </c>
      <c r="F31" s="2" t="s">
        <v>50</v>
      </c>
      <c r="G31" s="17" t="s">
        <v>512</v>
      </c>
      <c r="H31" s="3">
        <f>H30</f>
        <v>42005</v>
      </c>
      <c r="I31" s="3">
        <f>I30</f>
        <v>42369</v>
      </c>
      <c r="J31" s="24">
        <v>22729</v>
      </c>
      <c r="K31" s="6">
        <v>0.1</v>
      </c>
      <c r="L31" s="7"/>
      <c r="M31" s="2" t="s">
        <v>662</v>
      </c>
      <c r="N31" s="59" t="s">
        <v>765</v>
      </c>
      <c r="O31" s="60" t="s">
        <v>766</v>
      </c>
    </row>
    <row r="32" spans="1:15" x14ac:dyDescent="0.25">
      <c r="A32" s="2">
        <v>151</v>
      </c>
      <c r="B32" s="3">
        <f t="shared" si="10"/>
        <v>42080</v>
      </c>
      <c r="C32" s="3">
        <v>42154</v>
      </c>
      <c r="D32" s="3" t="s">
        <v>754</v>
      </c>
      <c r="E32" s="4" t="s">
        <v>68</v>
      </c>
      <c r="F32" s="2" t="s">
        <v>69</v>
      </c>
      <c r="G32" s="17" t="s">
        <v>628</v>
      </c>
      <c r="H32" s="3">
        <v>41061</v>
      </c>
      <c r="I32" s="3">
        <v>42154</v>
      </c>
      <c r="J32" s="24">
        <v>51000</v>
      </c>
      <c r="K32" s="26"/>
      <c r="L32" s="7" t="s">
        <v>70</v>
      </c>
      <c r="M32" s="2" t="s">
        <v>744</v>
      </c>
      <c r="N32" s="62" t="s">
        <v>765</v>
      </c>
      <c r="O32" s="63" t="s">
        <v>766</v>
      </c>
    </row>
    <row r="33" spans="1:15" ht="26.25" x14ac:dyDescent="0.25">
      <c r="A33" s="2">
        <v>154</v>
      </c>
      <c r="B33" s="3">
        <f>B31</f>
        <v>42080</v>
      </c>
      <c r="C33" s="3">
        <v>42369</v>
      </c>
      <c r="D33" s="3" t="s">
        <v>753</v>
      </c>
      <c r="E33" s="4" t="s">
        <v>71</v>
      </c>
      <c r="F33" s="2" t="s">
        <v>732</v>
      </c>
      <c r="G33" s="17" t="s">
        <v>738</v>
      </c>
      <c r="H33" s="3">
        <v>40909</v>
      </c>
      <c r="I33" s="3">
        <v>42369</v>
      </c>
      <c r="J33" s="24">
        <v>35000</v>
      </c>
      <c r="K33" s="6">
        <v>0.5</v>
      </c>
      <c r="L33" s="7" t="s">
        <v>72</v>
      </c>
      <c r="M33" s="2" t="s">
        <v>734</v>
      </c>
      <c r="N33" s="62" t="s">
        <v>765</v>
      </c>
      <c r="O33" s="63" t="s">
        <v>766</v>
      </c>
    </row>
    <row r="34" spans="1:15" ht="26.25" x14ac:dyDescent="0.25">
      <c r="A34" s="2">
        <v>154</v>
      </c>
      <c r="B34" s="3">
        <f>B32</f>
        <v>42080</v>
      </c>
      <c r="C34" s="3">
        <v>42369</v>
      </c>
      <c r="D34" s="3" t="s">
        <v>753</v>
      </c>
      <c r="E34" s="4" t="s">
        <v>71</v>
      </c>
      <c r="F34" s="26" t="s">
        <v>733</v>
      </c>
      <c r="G34" s="17" t="s">
        <v>743</v>
      </c>
      <c r="H34" s="3">
        <v>40909</v>
      </c>
      <c r="I34" s="3">
        <v>42369</v>
      </c>
      <c r="J34" s="24">
        <v>25000</v>
      </c>
      <c r="K34" s="6">
        <v>0.5</v>
      </c>
      <c r="L34" s="7" t="s">
        <v>72</v>
      </c>
      <c r="M34" s="2" t="s">
        <v>735</v>
      </c>
      <c r="N34" s="62" t="s">
        <v>765</v>
      </c>
      <c r="O34" s="63" t="s">
        <v>766</v>
      </c>
    </row>
    <row r="35" spans="1:15" ht="26.25" x14ac:dyDescent="0.25">
      <c r="A35" s="2">
        <v>156</v>
      </c>
      <c r="B35" s="3">
        <f>B34</f>
        <v>42080</v>
      </c>
      <c r="C35" s="3">
        <v>42446</v>
      </c>
      <c r="D35" s="3" t="str">
        <f>D31</f>
        <v>PROCEDURA NEGOZIATA art. 57 comma 2 lettera b) D.Lgs 163/2006</v>
      </c>
      <c r="E35" s="4" t="s">
        <v>73</v>
      </c>
      <c r="F35" s="2" t="s">
        <v>51</v>
      </c>
      <c r="G35" s="17" t="s">
        <v>506</v>
      </c>
      <c r="H35" s="3">
        <v>42080</v>
      </c>
      <c r="I35" s="3">
        <v>42446</v>
      </c>
      <c r="J35" s="24">
        <v>26000</v>
      </c>
      <c r="K35" s="6">
        <v>0.58799999999999997</v>
      </c>
      <c r="L35" s="7" t="s">
        <v>74</v>
      </c>
      <c r="M35" s="2" t="s">
        <v>663</v>
      </c>
      <c r="N35" s="62" t="s">
        <v>765</v>
      </c>
      <c r="O35" s="63" t="s">
        <v>766</v>
      </c>
    </row>
    <row r="36" spans="1:15" x14ac:dyDescent="0.25">
      <c r="A36" s="2">
        <v>158</v>
      </c>
      <c r="B36" s="3">
        <f>B35</f>
        <v>42080</v>
      </c>
      <c r="C36" s="3"/>
      <c r="D36" s="3" t="str">
        <f>D35</f>
        <v>PROCEDURA NEGOZIATA art. 57 comma 2 lettera b) D.Lgs 163/2006</v>
      </c>
      <c r="E36" s="4" t="s">
        <v>75</v>
      </c>
      <c r="F36" s="2" t="s">
        <v>8</v>
      </c>
      <c r="G36" s="17" t="s">
        <v>569</v>
      </c>
      <c r="H36" s="3"/>
      <c r="I36" s="3"/>
      <c r="J36" s="24">
        <v>228170</v>
      </c>
      <c r="K36" s="26"/>
      <c r="L36" s="7" t="s">
        <v>76</v>
      </c>
      <c r="M36" s="2" t="s">
        <v>664</v>
      </c>
      <c r="N36" s="62" t="s">
        <v>765</v>
      </c>
      <c r="O36" s="63" t="s">
        <v>766</v>
      </c>
    </row>
    <row r="37" spans="1:15" x14ac:dyDescent="0.25">
      <c r="A37" s="2">
        <v>165</v>
      </c>
      <c r="B37" s="3">
        <v>42087</v>
      </c>
      <c r="C37" s="3">
        <v>42822</v>
      </c>
      <c r="D37" s="56" t="s">
        <v>752</v>
      </c>
      <c r="E37" s="2" t="s">
        <v>77</v>
      </c>
      <c r="F37" s="2" t="s">
        <v>78</v>
      </c>
      <c r="G37" s="17" t="s">
        <v>552</v>
      </c>
      <c r="H37" s="3">
        <v>42091</v>
      </c>
      <c r="I37" s="3">
        <v>42822</v>
      </c>
      <c r="J37" s="5">
        <f>2400000</f>
        <v>2400000</v>
      </c>
      <c r="K37" s="6">
        <v>0.10100000000000001</v>
      </c>
      <c r="L37" s="7" t="s">
        <v>79</v>
      </c>
      <c r="M37" s="30">
        <v>450867337</v>
      </c>
      <c r="N37" s="62" t="s">
        <v>765</v>
      </c>
      <c r="O37" s="63" t="s">
        <v>766</v>
      </c>
    </row>
    <row r="38" spans="1:15" ht="26.25" x14ac:dyDescent="0.25">
      <c r="A38" s="2">
        <v>196</v>
      </c>
      <c r="B38" s="3">
        <f>B37</f>
        <v>42087</v>
      </c>
      <c r="C38" s="3">
        <f>C31</f>
        <v>42369</v>
      </c>
      <c r="D38" s="3" t="str">
        <f>D35</f>
        <v>PROCEDURA NEGOZIATA art. 57 comma 2 lettera b) D.Lgs 163/2006</v>
      </c>
      <c r="E38" s="4" t="s">
        <v>38</v>
      </c>
      <c r="F38" s="2" t="s">
        <v>83</v>
      </c>
      <c r="G38" s="17" t="s">
        <v>219</v>
      </c>
      <c r="H38" s="3">
        <f>H30</f>
        <v>42005</v>
      </c>
      <c r="I38" s="3">
        <f>I31</f>
        <v>42369</v>
      </c>
      <c r="J38" s="5">
        <v>1049</v>
      </c>
      <c r="K38" s="6">
        <v>0.05</v>
      </c>
      <c r="L38" s="7"/>
      <c r="M38" s="2" t="s">
        <v>665</v>
      </c>
      <c r="N38" s="62" t="s">
        <v>765</v>
      </c>
      <c r="O38" s="63" t="s">
        <v>766</v>
      </c>
    </row>
    <row r="39" spans="1:15" ht="26.25" x14ac:dyDescent="0.25">
      <c r="A39" s="2">
        <v>196</v>
      </c>
      <c r="B39" s="3">
        <f t="shared" ref="B39:D50" si="11">B38</f>
        <v>42087</v>
      </c>
      <c r="C39" s="3">
        <f t="shared" si="11"/>
        <v>42369</v>
      </c>
      <c r="D39" s="3" t="str">
        <f>D38</f>
        <v>PROCEDURA NEGOZIATA art. 57 comma 2 lettera b) D.Lgs 163/2006</v>
      </c>
      <c r="E39" s="4" t="s">
        <v>38</v>
      </c>
      <c r="F39" s="2" t="s">
        <v>80</v>
      </c>
      <c r="G39" s="17" t="s">
        <v>216</v>
      </c>
      <c r="H39" s="3">
        <f t="shared" ref="H39:H50" si="12">H38</f>
        <v>42005</v>
      </c>
      <c r="I39" s="3">
        <f t="shared" ref="I39:I50" si="13">I38</f>
        <v>42369</v>
      </c>
      <c r="J39" s="5">
        <v>2272</v>
      </c>
      <c r="K39" s="6">
        <v>7.0000000000000007E-2</v>
      </c>
      <c r="L39" s="7"/>
      <c r="M39" s="2" t="s">
        <v>666</v>
      </c>
      <c r="N39" s="62" t="s">
        <v>765</v>
      </c>
      <c r="O39" s="63" t="s">
        <v>766</v>
      </c>
    </row>
    <row r="40" spans="1:15" ht="26.25" x14ac:dyDescent="0.25">
      <c r="A40" s="2">
        <v>196</v>
      </c>
      <c r="B40" s="3">
        <f t="shared" si="11"/>
        <v>42087</v>
      </c>
      <c r="C40" s="3">
        <f t="shared" si="11"/>
        <v>42369</v>
      </c>
      <c r="D40" s="3" t="str">
        <f t="shared" si="11"/>
        <v>PROCEDURA NEGOZIATA art. 57 comma 2 lettera b) D.Lgs 163/2006</v>
      </c>
      <c r="E40" s="4" t="s">
        <v>38</v>
      </c>
      <c r="F40" s="2" t="s">
        <v>81</v>
      </c>
      <c r="G40" s="17" t="s">
        <v>298</v>
      </c>
      <c r="H40" s="3">
        <f t="shared" si="12"/>
        <v>42005</v>
      </c>
      <c r="I40" s="3">
        <f t="shared" si="13"/>
        <v>42369</v>
      </c>
      <c r="J40" s="5">
        <v>7765</v>
      </c>
      <c r="K40" s="6">
        <f>K38</f>
        <v>0.05</v>
      </c>
      <c r="L40" s="7"/>
      <c r="M40" s="2" t="s">
        <v>667</v>
      </c>
      <c r="N40" s="62" t="s">
        <v>765</v>
      </c>
      <c r="O40" s="63" t="s">
        <v>766</v>
      </c>
    </row>
    <row r="41" spans="1:15" x14ac:dyDescent="0.25">
      <c r="A41" s="2">
        <f>A40</f>
        <v>196</v>
      </c>
      <c r="B41" s="3">
        <f>B40</f>
        <v>42087</v>
      </c>
      <c r="C41" s="3">
        <f t="shared" si="11"/>
        <v>42369</v>
      </c>
      <c r="D41" s="3" t="str">
        <f t="shared" si="11"/>
        <v>PROCEDURA NEGOZIATA art. 57 comma 2 lettera b) D.Lgs 163/2006</v>
      </c>
      <c r="E41" s="4" t="s">
        <v>84</v>
      </c>
      <c r="F41" s="2" t="s">
        <v>82</v>
      </c>
      <c r="G41" s="17" t="s">
        <v>629</v>
      </c>
      <c r="H41" s="3">
        <f t="shared" si="12"/>
        <v>42005</v>
      </c>
      <c r="I41" s="3">
        <f t="shared" si="13"/>
        <v>42369</v>
      </c>
      <c r="J41" s="5">
        <v>5000</v>
      </c>
      <c r="K41" s="6">
        <v>0.04</v>
      </c>
      <c r="L41" s="7"/>
      <c r="M41" s="2" t="s">
        <v>668</v>
      </c>
      <c r="N41" s="62" t="s">
        <v>765</v>
      </c>
      <c r="O41" s="63" t="s">
        <v>766</v>
      </c>
    </row>
    <row r="42" spans="1:15" x14ac:dyDescent="0.25">
      <c r="A42" s="2">
        <v>197</v>
      </c>
      <c r="B42" s="3">
        <f>B41</f>
        <v>42087</v>
      </c>
      <c r="C42" s="3">
        <f t="shared" si="11"/>
        <v>42369</v>
      </c>
      <c r="D42" s="3" t="str">
        <f t="shared" si="11"/>
        <v>PROCEDURA NEGOZIATA art. 57 comma 2 lettera b) D.Lgs 163/2006</v>
      </c>
      <c r="E42" s="4" t="s">
        <v>86</v>
      </c>
      <c r="F42" s="2" t="s">
        <v>85</v>
      </c>
      <c r="G42" s="17" t="s">
        <v>488</v>
      </c>
      <c r="H42" s="3">
        <f t="shared" si="12"/>
        <v>42005</v>
      </c>
      <c r="I42" s="3">
        <f t="shared" si="13"/>
        <v>42369</v>
      </c>
      <c r="J42" s="5">
        <v>2562</v>
      </c>
      <c r="K42" s="6">
        <f>K40</f>
        <v>0.05</v>
      </c>
      <c r="L42" s="7"/>
      <c r="M42" s="2" t="s">
        <v>669</v>
      </c>
      <c r="N42" s="62" t="s">
        <v>765</v>
      </c>
      <c r="O42" s="63" t="s">
        <v>766</v>
      </c>
    </row>
    <row r="43" spans="1:15" ht="26.25" x14ac:dyDescent="0.25">
      <c r="A43" s="2">
        <f>A42</f>
        <v>197</v>
      </c>
      <c r="B43" s="3">
        <f>B42</f>
        <v>42087</v>
      </c>
      <c r="C43" s="3">
        <f t="shared" si="11"/>
        <v>42369</v>
      </c>
      <c r="D43" s="3" t="str">
        <f t="shared" si="11"/>
        <v>PROCEDURA NEGOZIATA art. 57 comma 2 lettera b) D.Lgs 163/2006</v>
      </c>
      <c r="E43" s="4" t="s">
        <v>38</v>
      </c>
      <c r="F43" s="2" t="s">
        <v>87</v>
      </c>
      <c r="G43" s="17" t="s">
        <v>221</v>
      </c>
      <c r="H43" s="3">
        <f t="shared" si="12"/>
        <v>42005</v>
      </c>
      <c r="I43" s="3">
        <f t="shared" si="13"/>
        <v>42369</v>
      </c>
      <c r="J43" s="5">
        <v>6023.36</v>
      </c>
      <c r="K43" s="6">
        <v>0.1</v>
      </c>
      <c r="L43" s="7"/>
      <c r="M43" s="2" t="s">
        <v>670</v>
      </c>
      <c r="N43" s="62" t="s">
        <v>765</v>
      </c>
      <c r="O43" s="63" t="s">
        <v>766</v>
      </c>
    </row>
    <row r="44" spans="1:15" ht="26.25" x14ac:dyDescent="0.25">
      <c r="A44" s="2">
        <f>A43</f>
        <v>197</v>
      </c>
      <c r="B44" s="3">
        <f>B43</f>
        <v>42087</v>
      </c>
      <c r="C44" s="3">
        <f t="shared" si="11"/>
        <v>42369</v>
      </c>
      <c r="D44" s="3" t="str">
        <f t="shared" si="11"/>
        <v>PROCEDURA NEGOZIATA art. 57 comma 2 lettera b) D.Lgs 163/2006</v>
      </c>
      <c r="E44" s="4" t="s">
        <v>38</v>
      </c>
      <c r="F44" s="2" t="s">
        <v>37</v>
      </c>
      <c r="G44" s="17" t="s">
        <v>345</v>
      </c>
      <c r="H44" s="3">
        <f t="shared" si="12"/>
        <v>42005</v>
      </c>
      <c r="I44" s="3">
        <f t="shared" si="13"/>
        <v>42369</v>
      </c>
      <c r="J44" s="5">
        <v>11990</v>
      </c>
      <c r="K44" s="6">
        <f>K42</f>
        <v>0.05</v>
      </c>
      <c r="L44" s="7"/>
      <c r="M44" s="2" t="s">
        <v>671</v>
      </c>
      <c r="N44" s="62" t="s">
        <v>765</v>
      </c>
      <c r="O44" s="63" t="s">
        <v>766</v>
      </c>
    </row>
    <row r="45" spans="1:15" ht="26.25" x14ac:dyDescent="0.25">
      <c r="A45" s="2">
        <f>A44</f>
        <v>197</v>
      </c>
      <c r="B45" s="3">
        <f>B44</f>
        <v>42087</v>
      </c>
      <c r="C45" s="3">
        <f t="shared" si="11"/>
        <v>42369</v>
      </c>
      <c r="D45" s="3" t="str">
        <f t="shared" si="11"/>
        <v>PROCEDURA NEGOZIATA art. 57 comma 2 lettera b) D.Lgs 163/2006</v>
      </c>
      <c r="E45" s="4" t="s">
        <v>38</v>
      </c>
      <c r="F45" s="2" t="s">
        <v>88</v>
      </c>
      <c r="G45" s="17" t="s">
        <v>228</v>
      </c>
      <c r="H45" s="3">
        <f t="shared" si="12"/>
        <v>42005</v>
      </c>
      <c r="I45" s="3">
        <f t="shared" si="13"/>
        <v>42369</v>
      </c>
      <c r="J45" s="5">
        <v>14142</v>
      </c>
      <c r="K45" s="6">
        <v>0.1</v>
      </c>
      <c r="L45" s="7"/>
      <c r="M45" s="2" t="s">
        <v>672</v>
      </c>
      <c r="N45" s="62" t="s">
        <v>765</v>
      </c>
      <c r="O45" s="63" t="s">
        <v>766</v>
      </c>
    </row>
    <row r="46" spans="1:15" ht="26.25" x14ac:dyDescent="0.25">
      <c r="A46" s="2">
        <v>213</v>
      </c>
      <c r="B46" s="3">
        <v>42090</v>
      </c>
      <c r="C46" s="3">
        <f t="shared" si="11"/>
        <v>42369</v>
      </c>
      <c r="D46" s="3" t="str">
        <f t="shared" si="11"/>
        <v>PROCEDURA NEGOZIATA art. 57 comma 2 lettera b) D.Lgs 163/2006</v>
      </c>
      <c r="E46" s="4" t="s">
        <v>38</v>
      </c>
      <c r="F46" s="2" t="s">
        <v>89</v>
      </c>
      <c r="G46" s="17" t="s">
        <v>224</v>
      </c>
      <c r="H46" s="3">
        <f t="shared" si="12"/>
        <v>42005</v>
      </c>
      <c r="I46" s="3">
        <f t="shared" si="13"/>
        <v>42369</v>
      </c>
      <c r="J46" s="5">
        <v>4167</v>
      </c>
      <c r="K46" s="6">
        <f>K44</f>
        <v>0.05</v>
      </c>
      <c r="L46" s="7"/>
      <c r="M46" s="2" t="s">
        <v>673</v>
      </c>
      <c r="N46" s="59" t="s">
        <v>765</v>
      </c>
      <c r="O46" s="60" t="s">
        <v>766</v>
      </c>
    </row>
    <row r="47" spans="1:15" ht="26.25" x14ac:dyDescent="0.25">
      <c r="A47" s="2">
        <f>A46</f>
        <v>213</v>
      </c>
      <c r="B47" s="3">
        <f>B46</f>
        <v>42090</v>
      </c>
      <c r="C47" s="3">
        <f t="shared" si="11"/>
        <v>42369</v>
      </c>
      <c r="D47" s="3" t="str">
        <f t="shared" si="11"/>
        <v>PROCEDURA NEGOZIATA art. 57 comma 2 lettera b) D.Lgs 163/2006</v>
      </c>
      <c r="E47" s="4" t="s">
        <v>38</v>
      </c>
      <c r="F47" s="2" t="s">
        <v>89</v>
      </c>
      <c r="G47" s="17" t="s">
        <v>224</v>
      </c>
      <c r="H47" s="3">
        <f t="shared" si="12"/>
        <v>42005</v>
      </c>
      <c r="I47" s="3">
        <f t="shared" si="13"/>
        <v>42369</v>
      </c>
      <c r="J47" s="5">
        <v>10815</v>
      </c>
      <c r="K47" s="6">
        <f>K45</f>
        <v>0.1</v>
      </c>
      <c r="L47" s="7"/>
      <c r="M47" s="2" t="s">
        <v>674</v>
      </c>
      <c r="N47" s="59" t="s">
        <v>765</v>
      </c>
      <c r="O47" s="60" t="s">
        <v>766</v>
      </c>
    </row>
    <row r="48" spans="1:15" ht="26.25" x14ac:dyDescent="0.25">
      <c r="A48" s="2">
        <f>A47</f>
        <v>213</v>
      </c>
      <c r="B48" s="3">
        <f>B47</f>
        <v>42090</v>
      </c>
      <c r="C48" s="3">
        <f t="shared" si="11"/>
        <v>42369</v>
      </c>
      <c r="D48" s="3" t="str">
        <f t="shared" si="11"/>
        <v>PROCEDURA NEGOZIATA art. 57 comma 2 lettera b) D.Lgs 163/2006</v>
      </c>
      <c r="E48" s="4" t="s">
        <v>38</v>
      </c>
      <c r="F48" s="2" t="s">
        <v>90</v>
      </c>
      <c r="G48" s="17" t="s">
        <v>314</v>
      </c>
      <c r="H48" s="3">
        <f t="shared" si="12"/>
        <v>42005</v>
      </c>
      <c r="I48" s="3">
        <f t="shared" si="13"/>
        <v>42369</v>
      </c>
      <c r="J48" s="5">
        <v>3516</v>
      </c>
      <c r="K48" s="6">
        <v>0.1</v>
      </c>
      <c r="L48" s="7"/>
      <c r="M48" s="2" t="s">
        <v>675</v>
      </c>
      <c r="N48" s="59" t="s">
        <v>765</v>
      </c>
      <c r="O48" s="60" t="s">
        <v>766</v>
      </c>
    </row>
    <row r="49" spans="1:15" ht="26.25" x14ac:dyDescent="0.25">
      <c r="A49" s="2">
        <v>281</v>
      </c>
      <c r="B49" s="3">
        <v>42137</v>
      </c>
      <c r="C49" s="3">
        <f t="shared" si="11"/>
        <v>42369</v>
      </c>
      <c r="D49" s="3" t="str">
        <f t="shared" si="11"/>
        <v>PROCEDURA NEGOZIATA art. 57 comma 2 lettera b) D.Lgs 163/2006</v>
      </c>
      <c r="E49" s="4" t="s">
        <v>38</v>
      </c>
      <c r="F49" s="2" t="s">
        <v>91</v>
      </c>
      <c r="G49" s="17" t="s">
        <v>612</v>
      </c>
      <c r="H49" s="3">
        <f t="shared" si="12"/>
        <v>42005</v>
      </c>
      <c r="I49" s="3">
        <f t="shared" si="13"/>
        <v>42369</v>
      </c>
      <c r="J49" s="5">
        <v>25804</v>
      </c>
      <c r="K49" s="6">
        <v>0.15</v>
      </c>
      <c r="L49" s="7"/>
      <c r="M49" s="2" t="s">
        <v>676</v>
      </c>
      <c r="N49" s="59" t="s">
        <v>765</v>
      </c>
      <c r="O49" s="60" t="s">
        <v>766</v>
      </c>
    </row>
    <row r="50" spans="1:15" ht="26.25" x14ac:dyDescent="0.25">
      <c r="A50" s="2">
        <v>283</v>
      </c>
      <c r="B50" s="3">
        <f>B49</f>
        <v>42137</v>
      </c>
      <c r="C50" s="3">
        <f t="shared" si="11"/>
        <v>42369</v>
      </c>
      <c r="D50" s="3" t="str">
        <f t="shared" si="11"/>
        <v>PROCEDURA NEGOZIATA art. 57 comma 2 lettera b) D.Lgs 163/2006</v>
      </c>
      <c r="E50" s="2" t="s">
        <v>92</v>
      </c>
      <c r="F50" s="2" t="s">
        <v>93</v>
      </c>
      <c r="G50" s="17" t="s">
        <v>416</v>
      </c>
      <c r="H50" s="3">
        <f t="shared" si="12"/>
        <v>42005</v>
      </c>
      <c r="I50" s="3">
        <f t="shared" si="13"/>
        <v>42369</v>
      </c>
      <c r="J50" s="5">
        <v>52387</v>
      </c>
      <c r="K50" s="6">
        <v>0</v>
      </c>
      <c r="L50" s="7" t="s">
        <v>94</v>
      </c>
      <c r="M50" s="2">
        <v>6213135931</v>
      </c>
      <c r="N50" s="59" t="s">
        <v>765</v>
      </c>
      <c r="O50" s="60" t="s">
        <v>766</v>
      </c>
    </row>
    <row r="51" spans="1:15" ht="26.25" x14ac:dyDescent="0.25">
      <c r="A51" s="2">
        <v>284</v>
      </c>
      <c r="B51" s="3">
        <f>B50</f>
        <v>42137</v>
      </c>
      <c r="C51" s="3">
        <v>42498</v>
      </c>
      <c r="D51" s="3" t="str">
        <f t="shared" ref="D51:D53" si="14">D50</f>
        <v>PROCEDURA NEGOZIATA art. 57 comma 2 lettera b) D.Lgs 163/2006</v>
      </c>
      <c r="E51" s="4" t="s">
        <v>38</v>
      </c>
      <c r="F51" s="2" t="s">
        <v>37</v>
      </c>
      <c r="G51" s="17" t="s">
        <v>345</v>
      </c>
      <c r="H51" s="3">
        <v>42132</v>
      </c>
      <c r="I51" s="3">
        <v>42498</v>
      </c>
      <c r="J51" s="5">
        <v>10303.51</v>
      </c>
      <c r="K51" s="6">
        <f>K46</f>
        <v>0.05</v>
      </c>
      <c r="L51" s="7"/>
      <c r="M51" s="2" t="s">
        <v>677</v>
      </c>
      <c r="N51" s="59" t="s">
        <v>765</v>
      </c>
      <c r="O51" s="60" t="s">
        <v>766</v>
      </c>
    </row>
    <row r="52" spans="1:15" ht="26.25" x14ac:dyDescent="0.25">
      <c r="A52" s="2">
        <v>284</v>
      </c>
      <c r="B52" s="3">
        <f t="shared" ref="B52:B53" si="15">B51</f>
        <v>42137</v>
      </c>
      <c r="C52" s="3">
        <v>42498</v>
      </c>
      <c r="D52" s="3" t="str">
        <f t="shared" si="14"/>
        <v>PROCEDURA NEGOZIATA art. 57 comma 2 lettera b) D.Lgs 163/2006</v>
      </c>
      <c r="E52" s="4" t="s">
        <v>38</v>
      </c>
      <c r="F52" s="2" t="s">
        <v>95</v>
      </c>
      <c r="G52" s="17" t="s">
        <v>425</v>
      </c>
      <c r="H52" s="3">
        <v>42132</v>
      </c>
      <c r="I52" s="3">
        <v>42498</v>
      </c>
      <c r="J52" s="5">
        <v>3990</v>
      </c>
      <c r="K52" s="6">
        <f>K49</f>
        <v>0.15</v>
      </c>
      <c r="L52" s="7"/>
      <c r="M52" s="2" t="s">
        <v>678</v>
      </c>
      <c r="N52" s="59" t="s">
        <v>765</v>
      </c>
      <c r="O52" s="60" t="s">
        <v>766</v>
      </c>
    </row>
    <row r="53" spans="1:15" ht="26.25" x14ac:dyDescent="0.25">
      <c r="A53" s="2">
        <v>284</v>
      </c>
      <c r="B53" s="3">
        <f t="shared" si="15"/>
        <v>42137</v>
      </c>
      <c r="C53" s="3">
        <f>C50</f>
        <v>42369</v>
      </c>
      <c r="D53" s="3" t="str">
        <f t="shared" si="14"/>
        <v>PROCEDURA NEGOZIATA art. 57 comma 2 lettera b) D.Lgs 163/2006</v>
      </c>
      <c r="E53" s="4" t="s">
        <v>38</v>
      </c>
      <c r="F53" s="2" t="s">
        <v>88</v>
      </c>
      <c r="G53" s="17" t="s">
        <v>228</v>
      </c>
      <c r="H53" s="3">
        <f>H50</f>
        <v>42005</v>
      </c>
      <c r="I53" s="3">
        <f>I50</f>
        <v>42369</v>
      </c>
      <c r="J53" s="5">
        <v>3349</v>
      </c>
      <c r="K53" s="6">
        <v>0.1</v>
      </c>
      <c r="L53" s="7"/>
      <c r="M53" s="2" t="s">
        <v>679</v>
      </c>
      <c r="N53" s="59" t="s">
        <v>765</v>
      </c>
      <c r="O53" s="60" t="s">
        <v>766</v>
      </c>
    </row>
    <row r="54" spans="1:15" x14ac:dyDescent="0.25">
      <c r="A54" s="2">
        <v>295</v>
      </c>
      <c r="B54" s="3">
        <v>42143</v>
      </c>
      <c r="C54" s="3">
        <v>42319</v>
      </c>
      <c r="D54" s="3" t="s">
        <v>754</v>
      </c>
      <c r="E54" s="4" t="s">
        <v>96</v>
      </c>
      <c r="F54" s="2" t="s">
        <v>97</v>
      </c>
      <c r="G54" s="17" t="s">
        <v>613</v>
      </c>
      <c r="H54" s="3">
        <v>41557</v>
      </c>
      <c r="I54" s="3">
        <v>42319</v>
      </c>
      <c r="J54" s="5">
        <v>137000</v>
      </c>
      <c r="K54" s="26"/>
      <c r="L54" s="7" t="s">
        <v>70</v>
      </c>
      <c r="M54" s="31" t="s">
        <v>724</v>
      </c>
      <c r="N54" s="59" t="s">
        <v>765</v>
      </c>
      <c r="O54" s="60" t="s">
        <v>766</v>
      </c>
    </row>
    <row r="55" spans="1:15" x14ac:dyDescent="0.25">
      <c r="A55" s="2">
        <v>295</v>
      </c>
      <c r="B55" s="3">
        <v>42143</v>
      </c>
      <c r="C55" s="3">
        <v>42319</v>
      </c>
      <c r="D55" s="3" t="s">
        <v>754</v>
      </c>
      <c r="E55" s="4" t="s">
        <v>98</v>
      </c>
      <c r="F55" s="2" t="s">
        <v>99</v>
      </c>
      <c r="G55" s="17" t="s">
        <v>614</v>
      </c>
      <c r="H55" s="3">
        <v>41557</v>
      </c>
      <c r="I55" s="3">
        <v>42319</v>
      </c>
      <c r="J55" s="5">
        <v>78000</v>
      </c>
      <c r="K55" s="26"/>
      <c r="L55" s="7" t="s">
        <v>70</v>
      </c>
      <c r="M55" s="2" t="s">
        <v>742</v>
      </c>
      <c r="N55" s="59" t="s">
        <v>765</v>
      </c>
      <c r="O55" s="60" t="s">
        <v>766</v>
      </c>
    </row>
    <row r="56" spans="1:15" x14ac:dyDescent="0.25">
      <c r="A56" s="2">
        <f t="shared" ref="A56:B57" si="16">A55</f>
        <v>295</v>
      </c>
      <c r="B56" s="3">
        <f t="shared" si="16"/>
        <v>42143</v>
      </c>
      <c r="C56" s="3">
        <f>C53</f>
        <v>42369</v>
      </c>
      <c r="D56" s="3" t="s">
        <v>755</v>
      </c>
      <c r="E56" s="2" t="s">
        <v>100</v>
      </c>
      <c r="F56" s="2" t="s">
        <v>101</v>
      </c>
      <c r="G56" s="17" t="s">
        <v>615</v>
      </c>
      <c r="H56" s="3">
        <v>42005</v>
      </c>
      <c r="I56" s="3">
        <f>I53</f>
        <v>42369</v>
      </c>
      <c r="J56" s="32"/>
      <c r="K56" s="26"/>
      <c r="L56" s="7"/>
      <c r="M56" s="2" t="s">
        <v>680</v>
      </c>
      <c r="N56" s="59" t="s">
        <v>765</v>
      </c>
      <c r="O56" s="60" t="s">
        <v>766</v>
      </c>
    </row>
    <row r="57" spans="1:15" ht="26.25" x14ac:dyDescent="0.25">
      <c r="A57" s="2">
        <f t="shared" si="16"/>
        <v>295</v>
      </c>
      <c r="B57" s="3">
        <f t="shared" si="16"/>
        <v>42143</v>
      </c>
      <c r="C57" s="3">
        <v>43008</v>
      </c>
      <c r="D57" s="57" t="s">
        <v>756</v>
      </c>
      <c r="E57" s="4" t="s">
        <v>102</v>
      </c>
      <c r="F57" s="2" t="s">
        <v>103</v>
      </c>
      <c r="G57" s="17" t="s">
        <v>430</v>
      </c>
      <c r="H57" s="3">
        <v>41913</v>
      </c>
      <c r="I57" s="3">
        <v>43008</v>
      </c>
      <c r="J57" s="5">
        <v>75000</v>
      </c>
      <c r="K57" s="26"/>
      <c r="L57" s="7" t="s">
        <v>104</v>
      </c>
      <c r="M57" s="2" t="s">
        <v>681</v>
      </c>
      <c r="N57" s="59" t="s">
        <v>765</v>
      </c>
      <c r="O57" s="60" t="s">
        <v>766</v>
      </c>
    </row>
    <row r="58" spans="1:15" x14ac:dyDescent="0.25">
      <c r="A58" s="2">
        <v>295</v>
      </c>
      <c r="B58" s="3">
        <v>42143</v>
      </c>
      <c r="C58" s="3">
        <v>42916</v>
      </c>
      <c r="D58" s="3" t="s">
        <v>757</v>
      </c>
      <c r="E58" s="4" t="s">
        <v>105</v>
      </c>
      <c r="F58" s="2" t="s">
        <v>630</v>
      </c>
      <c r="G58" s="17" t="s">
        <v>631</v>
      </c>
      <c r="H58" s="3">
        <v>41821</v>
      </c>
      <c r="I58" s="3">
        <v>42916</v>
      </c>
      <c r="J58" s="5">
        <f>2060000</f>
        <v>2060000</v>
      </c>
      <c r="K58" s="26"/>
      <c r="L58" s="7" t="s">
        <v>106</v>
      </c>
      <c r="M58" s="2">
        <v>5649771285</v>
      </c>
      <c r="N58" s="59" t="s">
        <v>765</v>
      </c>
      <c r="O58" s="60" t="s">
        <v>766</v>
      </c>
    </row>
    <row r="59" spans="1:15" ht="26.25" x14ac:dyDescent="0.25">
      <c r="A59" s="2">
        <v>295</v>
      </c>
      <c r="B59" s="3" t="e">
        <f>#REF!</f>
        <v>#REF!</v>
      </c>
      <c r="C59" s="3">
        <v>42307</v>
      </c>
      <c r="D59" s="3" t="str">
        <f>D57</f>
        <v>ART. 125 COMMA 11) DLGS. 163/06</v>
      </c>
      <c r="E59" s="2" t="s">
        <v>107</v>
      </c>
      <c r="F59" s="2" t="s">
        <v>108</v>
      </c>
      <c r="G59" s="17" t="s">
        <v>616</v>
      </c>
      <c r="H59" s="3">
        <v>41944</v>
      </c>
      <c r="I59" s="3">
        <v>42307</v>
      </c>
      <c r="J59" s="5">
        <v>115000</v>
      </c>
      <c r="K59" s="26"/>
      <c r="L59" s="7" t="s">
        <v>109</v>
      </c>
      <c r="M59" s="2" t="s">
        <v>682</v>
      </c>
      <c r="N59" s="59" t="s">
        <v>765</v>
      </c>
      <c r="O59" s="60" t="s">
        <v>766</v>
      </c>
    </row>
    <row r="60" spans="1:15" x14ac:dyDescent="0.25">
      <c r="A60" s="2">
        <v>295</v>
      </c>
      <c r="B60" s="3">
        <v>42143</v>
      </c>
      <c r="C60" s="3">
        <v>42460</v>
      </c>
      <c r="D60" s="3" t="str">
        <f>D59</f>
        <v>ART. 125 COMMA 11) DLGS. 163/06</v>
      </c>
      <c r="E60" s="2" t="s">
        <v>110</v>
      </c>
      <c r="F60" s="2" t="s">
        <v>111</v>
      </c>
      <c r="G60" s="17" t="s">
        <v>558</v>
      </c>
      <c r="H60" s="3">
        <v>41365</v>
      </c>
      <c r="I60" s="3">
        <v>42460</v>
      </c>
      <c r="J60" s="33">
        <v>67800</v>
      </c>
      <c r="K60" s="26"/>
      <c r="L60" s="7" t="s">
        <v>112</v>
      </c>
      <c r="M60" s="2">
        <v>474530939</v>
      </c>
      <c r="N60" s="59" t="s">
        <v>765</v>
      </c>
      <c r="O60" s="60" t="s">
        <v>766</v>
      </c>
    </row>
    <row r="61" spans="1:15" x14ac:dyDescent="0.25">
      <c r="A61" s="2">
        <v>295</v>
      </c>
      <c r="B61" s="3">
        <f>B60</f>
        <v>42143</v>
      </c>
      <c r="C61" s="3">
        <v>42185</v>
      </c>
      <c r="D61" s="3" t="s">
        <v>758</v>
      </c>
      <c r="E61" s="2" t="s">
        <v>113</v>
      </c>
      <c r="F61" s="2" t="s">
        <v>114</v>
      </c>
      <c r="G61" s="17" t="s">
        <v>617</v>
      </c>
      <c r="H61" s="3">
        <v>42005</v>
      </c>
      <c r="I61" s="3">
        <v>42185</v>
      </c>
      <c r="J61" s="5">
        <v>60000</v>
      </c>
      <c r="K61" s="26"/>
      <c r="L61" s="7" t="s">
        <v>115</v>
      </c>
      <c r="M61" s="34" t="s">
        <v>736</v>
      </c>
      <c r="N61" s="59" t="s">
        <v>765</v>
      </c>
      <c r="O61" s="60" t="s">
        <v>766</v>
      </c>
    </row>
    <row r="62" spans="1:15" x14ac:dyDescent="0.25">
      <c r="A62" s="2">
        <v>299</v>
      </c>
      <c r="B62" s="3">
        <f>B61</f>
        <v>42143</v>
      </c>
      <c r="C62" s="3">
        <v>43100</v>
      </c>
      <c r="D62" s="3" t="str">
        <f>D53</f>
        <v>PROCEDURA NEGOZIATA art. 57 comma 2 lettera b) D.Lgs 163/2006</v>
      </c>
      <c r="E62" s="2" t="s">
        <v>116</v>
      </c>
      <c r="F62" s="2" t="s">
        <v>117</v>
      </c>
      <c r="G62" s="17" t="s">
        <v>417</v>
      </c>
      <c r="H62" s="3">
        <f>H53</f>
        <v>42005</v>
      </c>
      <c r="I62" s="3">
        <v>43100</v>
      </c>
      <c r="J62" s="5">
        <v>15603.95</v>
      </c>
      <c r="K62" s="6">
        <v>0.22</v>
      </c>
      <c r="L62" s="7"/>
      <c r="M62" s="2" t="s">
        <v>683</v>
      </c>
      <c r="N62" s="59" t="s">
        <v>765</v>
      </c>
      <c r="O62" s="60" t="s">
        <v>766</v>
      </c>
    </row>
    <row r="63" spans="1:15" x14ac:dyDescent="0.25">
      <c r="A63" s="2">
        <v>300</v>
      </c>
      <c r="B63" s="3">
        <f>B62</f>
        <v>42143</v>
      </c>
      <c r="C63" s="3">
        <v>42224</v>
      </c>
      <c r="D63" s="3" t="str">
        <f>D57</f>
        <v>ART. 125 COMMA 11) DLGS. 163/06</v>
      </c>
      <c r="E63" s="2" t="s">
        <v>118</v>
      </c>
      <c r="F63" s="2" t="s">
        <v>119</v>
      </c>
      <c r="G63" s="17" t="s">
        <v>539</v>
      </c>
      <c r="H63" s="3">
        <v>41129</v>
      </c>
      <c r="I63" s="3">
        <v>42224</v>
      </c>
      <c r="J63" s="5">
        <v>17500</v>
      </c>
      <c r="K63" s="28">
        <v>0.5</v>
      </c>
      <c r="L63" s="7" t="s">
        <v>120</v>
      </c>
      <c r="M63" s="2" t="s">
        <v>684</v>
      </c>
      <c r="N63" s="59" t="s">
        <v>765</v>
      </c>
      <c r="O63" s="60" t="s">
        <v>766</v>
      </c>
    </row>
    <row r="64" spans="1:15" ht="26.25" x14ac:dyDescent="0.25">
      <c r="A64" s="2">
        <v>301</v>
      </c>
      <c r="B64" s="3">
        <f>B63</f>
        <v>42143</v>
      </c>
      <c r="C64" s="3">
        <v>42369</v>
      </c>
      <c r="D64" s="3" t="str">
        <f>D62</f>
        <v>PROCEDURA NEGOZIATA art. 57 comma 2 lettera b) D.Lgs 163/2006</v>
      </c>
      <c r="E64" s="4" t="s">
        <v>38</v>
      </c>
      <c r="F64" s="2" t="s">
        <v>121</v>
      </c>
      <c r="G64" s="17" t="s">
        <v>432</v>
      </c>
      <c r="H64" s="3">
        <f>H62</f>
        <v>42005</v>
      </c>
      <c r="I64" s="3">
        <v>42369</v>
      </c>
      <c r="J64" s="5">
        <v>26840</v>
      </c>
      <c r="K64" s="35">
        <v>0.214</v>
      </c>
      <c r="L64" s="7"/>
      <c r="M64" s="2" t="s">
        <v>685</v>
      </c>
      <c r="N64" s="59" t="s">
        <v>765</v>
      </c>
      <c r="O64" s="60" t="s">
        <v>766</v>
      </c>
    </row>
    <row r="65" spans="1:15" ht="26.25" x14ac:dyDescent="0.25">
      <c r="A65" s="2">
        <v>301</v>
      </c>
      <c r="B65" s="3">
        <f t="shared" ref="B65:D72" si="17">B64</f>
        <v>42143</v>
      </c>
      <c r="C65" s="3">
        <f t="shared" si="17"/>
        <v>42369</v>
      </c>
      <c r="D65" s="3" t="str">
        <f>D64</f>
        <v>PROCEDURA NEGOZIATA art. 57 comma 2 lettera b) D.Lgs 163/2006</v>
      </c>
      <c r="E65" s="4" t="s">
        <v>38</v>
      </c>
      <c r="F65" s="2" t="s">
        <v>122</v>
      </c>
      <c r="G65" s="17" t="s">
        <v>521</v>
      </c>
      <c r="H65" s="3">
        <f t="shared" ref="H65:I68" si="18">H64</f>
        <v>42005</v>
      </c>
      <c r="I65" s="3">
        <f t="shared" si="18"/>
        <v>42369</v>
      </c>
      <c r="J65" s="5">
        <f>154157.98</f>
        <v>154157.98000000001</v>
      </c>
      <c r="K65" s="35">
        <v>0.2</v>
      </c>
      <c r="L65" s="7"/>
      <c r="M65" s="2" t="s">
        <v>686</v>
      </c>
      <c r="N65" s="59" t="s">
        <v>765</v>
      </c>
      <c r="O65" s="60" t="s">
        <v>766</v>
      </c>
    </row>
    <row r="66" spans="1:15" ht="26.25" x14ac:dyDescent="0.25">
      <c r="A66" s="2">
        <v>301</v>
      </c>
      <c r="B66" s="3">
        <f t="shared" si="17"/>
        <v>42143</v>
      </c>
      <c r="C66" s="3">
        <f t="shared" si="17"/>
        <v>42369</v>
      </c>
      <c r="D66" s="3" t="str">
        <f>D65</f>
        <v>PROCEDURA NEGOZIATA art. 57 comma 2 lettera b) D.Lgs 163/2006</v>
      </c>
      <c r="E66" s="4" t="s">
        <v>38</v>
      </c>
      <c r="F66" s="2" t="s">
        <v>123</v>
      </c>
      <c r="G66" s="17" t="s">
        <v>291</v>
      </c>
      <c r="H66" s="3">
        <f t="shared" si="18"/>
        <v>42005</v>
      </c>
      <c r="I66" s="3">
        <f t="shared" si="18"/>
        <v>42369</v>
      </c>
      <c r="J66" s="5">
        <v>11355.15</v>
      </c>
      <c r="K66" s="35">
        <v>0.15</v>
      </c>
      <c r="L66" s="7"/>
      <c r="M66" s="2" t="s">
        <v>687</v>
      </c>
      <c r="N66" s="59" t="s">
        <v>765</v>
      </c>
      <c r="O66" s="60" t="s">
        <v>766</v>
      </c>
    </row>
    <row r="67" spans="1:15" ht="26.25" x14ac:dyDescent="0.25">
      <c r="A67" s="2">
        <v>301</v>
      </c>
      <c r="B67" s="3">
        <f t="shared" si="17"/>
        <v>42143</v>
      </c>
      <c r="C67" s="3">
        <f t="shared" si="17"/>
        <v>42369</v>
      </c>
      <c r="D67" s="3" t="str">
        <f>D66</f>
        <v>PROCEDURA NEGOZIATA art. 57 comma 2 lettera b) D.Lgs 163/2006</v>
      </c>
      <c r="E67" s="4" t="s">
        <v>38</v>
      </c>
      <c r="F67" s="2" t="s">
        <v>81</v>
      </c>
      <c r="G67" s="17" t="s">
        <v>298</v>
      </c>
      <c r="H67" s="3">
        <f t="shared" si="18"/>
        <v>42005</v>
      </c>
      <c r="I67" s="3">
        <f t="shared" si="18"/>
        <v>42369</v>
      </c>
      <c r="J67" s="5">
        <v>7204.1</v>
      </c>
      <c r="K67" s="35">
        <v>0.14599999999999999</v>
      </c>
      <c r="L67" s="7"/>
      <c r="M67" s="2" t="s">
        <v>688</v>
      </c>
      <c r="N67" s="59" t="s">
        <v>765</v>
      </c>
      <c r="O67" s="60" t="s">
        <v>766</v>
      </c>
    </row>
    <row r="68" spans="1:15" ht="26.25" x14ac:dyDescent="0.25">
      <c r="A68" s="2">
        <v>301</v>
      </c>
      <c r="B68" s="3">
        <f t="shared" si="17"/>
        <v>42143</v>
      </c>
      <c r="C68" s="3">
        <f t="shared" si="17"/>
        <v>42369</v>
      </c>
      <c r="D68" s="3" t="str">
        <f t="shared" si="17"/>
        <v>PROCEDURA NEGOZIATA art. 57 comma 2 lettera b) D.Lgs 163/2006</v>
      </c>
      <c r="E68" s="4" t="s">
        <v>38</v>
      </c>
      <c r="F68" s="2" t="s">
        <v>124</v>
      </c>
      <c r="G68" s="17" t="s">
        <v>484</v>
      </c>
      <c r="H68" s="3">
        <f t="shared" si="18"/>
        <v>42005</v>
      </c>
      <c r="I68" s="3">
        <f t="shared" si="18"/>
        <v>42369</v>
      </c>
      <c r="J68" s="5">
        <v>54563.28</v>
      </c>
      <c r="K68" s="35">
        <v>0.1</v>
      </c>
      <c r="L68" s="7"/>
      <c r="M68" s="2" t="s">
        <v>689</v>
      </c>
      <c r="N68" s="59" t="s">
        <v>765</v>
      </c>
      <c r="O68" s="60" t="s">
        <v>766</v>
      </c>
    </row>
    <row r="69" spans="1:15" ht="26.25" x14ac:dyDescent="0.25">
      <c r="A69" s="2">
        <v>301</v>
      </c>
      <c r="B69" s="3">
        <f t="shared" si="17"/>
        <v>42143</v>
      </c>
      <c r="C69" s="3">
        <f t="shared" si="17"/>
        <v>42369</v>
      </c>
      <c r="D69" s="3" t="str">
        <f t="shared" si="17"/>
        <v>PROCEDURA NEGOZIATA art. 57 comma 2 lettera b) D.Lgs 163/2006</v>
      </c>
      <c r="E69" s="4" t="s">
        <v>38</v>
      </c>
      <c r="F69" s="2" t="s">
        <v>125</v>
      </c>
      <c r="G69" s="17" t="s">
        <v>253</v>
      </c>
      <c r="H69" s="3">
        <f t="shared" ref="H69:H72" si="19">H68</f>
        <v>42005</v>
      </c>
      <c r="I69" s="3">
        <f t="shared" ref="I69:I72" si="20">I68</f>
        <v>42369</v>
      </c>
      <c r="J69" s="5">
        <v>3294</v>
      </c>
      <c r="K69" s="35">
        <v>0.5</v>
      </c>
      <c r="L69" s="7"/>
      <c r="M69" s="2" t="s">
        <v>690</v>
      </c>
      <c r="N69" s="59" t="s">
        <v>765</v>
      </c>
      <c r="O69" s="60" t="s">
        <v>766</v>
      </c>
    </row>
    <row r="70" spans="1:15" ht="26.25" x14ac:dyDescent="0.25">
      <c r="A70" s="2">
        <v>301</v>
      </c>
      <c r="B70" s="3">
        <f t="shared" si="17"/>
        <v>42143</v>
      </c>
      <c r="C70" s="3">
        <f t="shared" si="17"/>
        <v>42369</v>
      </c>
      <c r="D70" s="3" t="str">
        <f t="shared" si="17"/>
        <v>PROCEDURA NEGOZIATA art. 57 comma 2 lettera b) D.Lgs 163/2006</v>
      </c>
      <c r="E70" s="4" t="s">
        <v>38</v>
      </c>
      <c r="F70" s="2" t="s">
        <v>126</v>
      </c>
      <c r="G70" s="17" t="s">
        <v>414</v>
      </c>
      <c r="H70" s="3">
        <f t="shared" si="19"/>
        <v>42005</v>
      </c>
      <c r="I70" s="3">
        <f t="shared" si="20"/>
        <v>42369</v>
      </c>
      <c r="J70" s="5">
        <v>6533</v>
      </c>
      <c r="K70" s="35">
        <v>0.1</v>
      </c>
      <c r="L70" s="7"/>
      <c r="M70" s="2" t="s">
        <v>691</v>
      </c>
      <c r="N70" s="59" t="s">
        <v>765</v>
      </c>
      <c r="O70" s="60" t="s">
        <v>766</v>
      </c>
    </row>
    <row r="71" spans="1:15" ht="26.25" x14ac:dyDescent="0.25">
      <c r="A71" s="2">
        <v>301</v>
      </c>
      <c r="B71" s="3">
        <f t="shared" si="17"/>
        <v>42143</v>
      </c>
      <c r="C71" s="3">
        <f t="shared" si="17"/>
        <v>42369</v>
      </c>
      <c r="D71" s="3" t="str">
        <f t="shared" si="17"/>
        <v>PROCEDURA NEGOZIATA art. 57 comma 2 lettera b) D.Lgs 163/2006</v>
      </c>
      <c r="E71" s="4" t="s">
        <v>38</v>
      </c>
      <c r="F71" s="2" t="s">
        <v>127</v>
      </c>
      <c r="G71" s="17" t="s">
        <v>618</v>
      </c>
      <c r="H71" s="3">
        <f t="shared" si="19"/>
        <v>42005</v>
      </c>
      <c r="I71" s="3">
        <f t="shared" si="20"/>
        <v>42369</v>
      </c>
      <c r="J71" s="5">
        <v>111947</v>
      </c>
      <c r="K71" s="35">
        <v>0.15</v>
      </c>
      <c r="L71" s="7"/>
      <c r="M71" s="2" t="s">
        <v>692</v>
      </c>
      <c r="N71" s="59" t="s">
        <v>765</v>
      </c>
      <c r="O71" s="60" t="s">
        <v>766</v>
      </c>
    </row>
    <row r="72" spans="1:15" ht="26.25" x14ac:dyDescent="0.25">
      <c r="A72" s="2">
        <v>301</v>
      </c>
      <c r="B72" s="3">
        <f t="shared" si="17"/>
        <v>42143</v>
      </c>
      <c r="C72" s="3">
        <f t="shared" si="17"/>
        <v>42369</v>
      </c>
      <c r="D72" s="3" t="str">
        <f t="shared" si="17"/>
        <v>PROCEDURA NEGOZIATA art. 57 comma 2 lettera b) D.Lgs 163/2006</v>
      </c>
      <c r="E72" s="4" t="s">
        <v>38</v>
      </c>
      <c r="F72" s="2" t="s">
        <v>128</v>
      </c>
      <c r="G72" s="17" t="s">
        <v>619</v>
      </c>
      <c r="H72" s="3">
        <f t="shared" si="19"/>
        <v>42005</v>
      </c>
      <c r="I72" s="3">
        <f t="shared" si="20"/>
        <v>42369</v>
      </c>
      <c r="J72" s="5">
        <v>951.53</v>
      </c>
      <c r="K72" s="35">
        <v>0.1</v>
      </c>
      <c r="L72" s="7" t="s">
        <v>135</v>
      </c>
      <c r="M72" s="2" t="s">
        <v>693</v>
      </c>
      <c r="N72" s="59" t="s">
        <v>765</v>
      </c>
      <c r="O72" s="60" t="s">
        <v>766</v>
      </c>
    </row>
    <row r="73" spans="1:15" x14ac:dyDescent="0.25">
      <c r="A73" s="2">
        <v>340</v>
      </c>
      <c r="B73" s="3">
        <v>42166</v>
      </c>
      <c r="C73" s="3">
        <v>42735</v>
      </c>
      <c r="D73" s="3" t="str">
        <f t="shared" ref="D73:D74" si="21">D72</f>
        <v>PROCEDURA NEGOZIATA art. 57 comma 2 lettera b) D.Lgs 163/2006</v>
      </c>
      <c r="E73" s="4" t="s">
        <v>129</v>
      </c>
      <c r="F73" s="2" t="s">
        <v>130</v>
      </c>
      <c r="G73" s="17" t="s">
        <v>400</v>
      </c>
      <c r="H73" s="3">
        <v>42181</v>
      </c>
      <c r="I73" s="3">
        <v>42735</v>
      </c>
      <c r="J73" s="5">
        <v>24684</v>
      </c>
      <c r="K73" s="6">
        <v>0.3553</v>
      </c>
      <c r="L73" s="7" t="s">
        <v>135</v>
      </c>
      <c r="M73" s="30" t="s">
        <v>737</v>
      </c>
      <c r="N73" s="59" t="s">
        <v>765</v>
      </c>
      <c r="O73" s="60" t="s">
        <v>766</v>
      </c>
    </row>
    <row r="74" spans="1:15" x14ac:dyDescent="0.25">
      <c r="A74" s="2">
        <v>342</v>
      </c>
      <c r="B74" s="3">
        <v>42166</v>
      </c>
      <c r="C74" s="3">
        <v>42735</v>
      </c>
      <c r="D74" s="3" t="str">
        <f t="shared" si="21"/>
        <v>PROCEDURA NEGOZIATA art. 57 comma 2 lettera b) D.Lgs 163/2006</v>
      </c>
      <c r="E74" s="4" t="s">
        <v>129</v>
      </c>
      <c r="F74" s="2" t="s">
        <v>131</v>
      </c>
      <c r="G74" s="17" t="s">
        <v>446</v>
      </c>
      <c r="H74" s="3">
        <v>42181</v>
      </c>
      <c r="I74" s="3">
        <v>42735</v>
      </c>
      <c r="J74" s="5">
        <v>15305</v>
      </c>
      <c r="K74" s="6">
        <v>0.32179999999999997</v>
      </c>
      <c r="L74" s="7" t="s">
        <v>135</v>
      </c>
      <c r="M74" s="2" t="s">
        <v>694</v>
      </c>
      <c r="N74" s="59" t="s">
        <v>765</v>
      </c>
      <c r="O74" s="61" t="s">
        <v>766</v>
      </c>
    </row>
    <row r="75" spans="1:15" x14ac:dyDescent="0.25">
      <c r="A75" s="2">
        <v>348</v>
      </c>
      <c r="B75" s="3">
        <v>42166</v>
      </c>
      <c r="C75" s="3">
        <v>42735</v>
      </c>
      <c r="D75" s="3" t="str">
        <f>D67</f>
        <v>PROCEDURA NEGOZIATA art. 57 comma 2 lettera b) D.Lgs 163/2006</v>
      </c>
      <c r="E75" s="4" t="s">
        <v>129</v>
      </c>
      <c r="F75" s="2" t="s">
        <v>37</v>
      </c>
      <c r="G75" s="17" t="s">
        <v>345</v>
      </c>
      <c r="H75" s="3">
        <v>42181</v>
      </c>
      <c r="I75" s="3">
        <v>42735</v>
      </c>
      <c r="J75" s="5">
        <v>85400</v>
      </c>
      <c r="K75" s="6">
        <v>0.19</v>
      </c>
      <c r="L75" s="7" t="s">
        <v>135</v>
      </c>
      <c r="M75" s="2" t="s">
        <v>695</v>
      </c>
      <c r="N75" s="59" t="s">
        <v>765</v>
      </c>
      <c r="O75" s="60" t="s">
        <v>766</v>
      </c>
    </row>
    <row r="76" spans="1:15" x14ac:dyDescent="0.25">
      <c r="A76" s="2">
        <v>383</v>
      </c>
      <c r="B76" s="3">
        <v>42171</v>
      </c>
      <c r="C76" s="3">
        <v>43100</v>
      </c>
      <c r="D76" s="3" t="str">
        <f>D60</f>
        <v>ART. 125 COMMA 11) DLGS. 163/06</v>
      </c>
      <c r="E76" s="4" t="s">
        <v>132</v>
      </c>
      <c r="F76" s="2" t="s">
        <v>133</v>
      </c>
      <c r="G76" s="17" t="s">
        <v>357</v>
      </c>
      <c r="H76" s="3">
        <v>42186</v>
      </c>
      <c r="I76" s="3">
        <v>43100</v>
      </c>
      <c r="J76" s="5">
        <v>15756</v>
      </c>
      <c r="K76" s="6">
        <v>0.35</v>
      </c>
      <c r="L76" s="7" t="s">
        <v>134</v>
      </c>
      <c r="M76" s="2">
        <v>6185058752</v>
      </c>
      <c r="N76" s="62" t="s">
        <v>765</v>
      </c>
      <c r="O76" s="63" t="s">
        <v>766</v>
      </c>
    </row>
    <row r="77" spans="1:15" x14ac:dyDescent="0.25">
      <c r="A77" s="2">
        <v>397</v>
      </c>
      <c r="B77" s="3">
        <v>42179</v>
      </c>
      <c r="C77" s="3">
        <v>42735</v>
      </c>
      <c r="D77" s="3" t="str">
        <f>D75</f>
        <v>PROCEDURA NEGOZIATA art. 57 comma 2 lettera b) D.Lgs 163/2006</v>
      </c>
      <c r="E77" s="4" t="s">
        <v>129</v>
      </c>
      <c r="F77" s="2" t="s">
        <v>136</v>
      </c>
      <c r="G77" s="17" t="s">
        <v>302</v>
      </c>
      <c r="H77" s="3">
        <v>42181</v>
      </c>
      <c r="I77" s="3">
        <v>42735</v>
      </c>
      <c r="J77" s="5">
        <v>85348</v>
      </c>
      <c r="K77" s="6">
        <v>7.2900000000000006E-2</v>
      </c>
      <c r="L77" s="7" t="str">
        <f>L75</f>
        <v>AFFIDATARIA GARA MEPA</v>
      </c>
      <c r="M77" s="2" t="s">
        <v>696</v>
      </c>
      <c r="N77" s="62" t="s">
        <v>765</v>
      </c>
      <c r="O77" s="63" t="s">
        <v>766</v>
      </c>
    </row>
    <row r="78" spans="1:15" ht="29.25" customHeight="1" x14ac:dyDescent="0.25">
      <c r="A78" s="2">
        <v>408</v>
      </c>
      <c r="B78" s="3">
        <v>42185</v>
      </c>
      <c r="C78" s="3">
        <v>42551</v>
      </c>
      <c r="D78" s="3" t="str">
        <f>D75</f>
        <v>PROCEDURA NEGOZIATA art. 57 comma 2 lettera b) D.Lgs 163/2006</v>
      </c>
      <c r="E78" s="2" t="s">
        <v>137</v>
      </c>
      <c r="F78" s="4" t="s">
        <v>746</v>
      </c>
      <c r="G78" s="17" t="s">
        <v>747</v>
      </c>
      <c r="H78" s="3">
        <v>42186</v>
      </c>
      <c r="I78" s="3">
        <v>42551</v>
      </c>
      <c r="J78" s="5">
        <v>50164.25</v>
      </c>
      <c r="K78" s="28">
        <v>0.6</v>
      </c>
      <c r="L78" s="7" t="s">
        <v>164</v>
      </c>
      <c r="M78" s="2" t="s">
        <v>745</v>
      </c>
      <c r="N78" s="62" t="s">
        <v>765</v>
      </c>
      <c r="O78" s="63" t="s">
        <v>766</v>
      </c>
    </row>
    <row r="79" spans="1:15" x14ac:dyDescent="0.25">
      <c r="A79" s="2">
        <v>411</v>
      </c>
      <c r="B79" s="3">
        <f>B78</f>
        <v>42185</v>
      </c>
      <c r="C79" s="3">
        <v>43100</v>
      </c>
      <c r="D79" s="3" t="str">
        <f>D76</f>
        <v>ART. 125 COMMA 11) DLGS. 163/06</v>
      </c>
      <c r="E79" s="2" t="s">
        <v>138</v>
      </c>
      <c r="F79" s="2" t="s">
        <v>139</v>
      </c>
      <c r="G79" s="17" t="s">
        <v>302</v>
      </c>
      <c r="H79" s="3">
        <v>42192</v>
      </c>
      <c r="I79" s="3">
        <v>43100</v>
      </c>
      <c r="J79" s="5">
        <v>25119</v>
      </c>
      <c r="K79" s="6">
        <v>0.74209999999999998</v>
      </c>
      <c r="L79" s="7" t="str">
        <f>L76</f>
        <v>AGGIUDICATARIA GARA MEPA</v>
      </c>
      <c r="M79" s="2" t="s">
        <v>697</v>
      </c>
      <c r="N79" s="62" t="s">
        <v>765</v>
      </c>
      <c r="O79" s="63" t="s">
        <v>766</v>
      </c>
    </row>
    <row r="80" spans="1:15" x14ac:dyDescent="0.25">
      <c r="A80" s="2">
        <v>420</v>
      </c>
      <c r="B80" s="3">
        <v>42189</v>
      </c>
      <c r="C80" s="3">
        <v>42369</v>
      </c>
      <c r="D80" s="3" t="str">
        <f>D75</f>
        <v>PROCEDURA NEGOZIATA art. 57 comma 2 lettera b) D.Lgs 163/2006</v>
      </c>
      <c r="E80" s="2" t="s">
        <v>140</v>
      </c>
      <c r="F80" s="2" t="s">
        <v>141</v>
      </c>
      <c r="G80" s="17" t="s">
        <v>600</v>
      </c>
      <c r="H80" s="3">
        <v>42005</v>
      </c>
      <c r="I80" s="3">
        <v>42369</v>
      </c>
      <c r="J80" s="5">
        <v>3653.6</v>
      </c>
      <c r="K80" s="26">
        <v>0</v>
      </c>
      <c r="L80" s="7" t="s">
        <v>150</v>
      </c>
      <c r="M80" s="2" t="s">
        <v>698</v>
      </c>
      <c r="N80" s="62" t="s">
        <v>765</v>
      </c>
      <c r="O80" s="63" t="s">
        <v>766</v>
      </c>
    </row>
    <row r="81" spans="1:15" ht="26.25" x14ac:dyDescent="0.25">
      <c r="A81" s="2">
        <f t="shared" ref="A81:C83" si="22">A80</f>
        <v>420</v>
      </c>
      <c r="B81" s="3">
        <f t="shared" si="22"/>
        <v>42189</v>
      </c>
      <c r="C81" s="3">
        <f t="shared" si="22"/>
        <v>42369</v>
      </c>
      <c r="D81" s="3" t="str">
        <f>D80</f>
        <v>PROCEDURA NEGOZIATA art. 57 comma 2 lettera b) D.Lgs 163/2006</v>
      </c>
      <c r="E81" s="2" t="s">
        <v>143</v>
      </c>
      <c r="F81" s="2" t="s">
        <v>142</v>
      </c>
      <c r="G81" s="17" t="s">
        <v>632</v>
      </c>
      <c r="H81" s="3">
        <f t="shared" ref="H81:I84" si="23">H80</f>
        <v>42005</v>
      </c>
      <c r="I81" s="3">
        <f t="shared" si="23"/>
        <v>42369</v>
      </c>
      <c r="J81" s="5">
        <v>15250</v>
      </c>
      <c r="K81" s="26">
        <v>0</v>
      </c>
      <c r="L81" s="7" t="s">
        <v>151</v>
      </c>
      <c r="M81" s="2" t="s">
        <v>699</v>
      </c>
      <c r="N81" s="62" t="s">
        <v>765</v>
      </c>
      <c r="O81" s="63" t="s">
        <v>766</v>
      </c>
    </row>
    <row r="82" spans="1:15" x14ac:dyDescent="0.25">
      <c r="A82" s="2">
        <f t="shared" si="22"/>
        <v>420</v>
      </c>
      <c r="B82" s="3">
        <f t="shared" si="22"/>
        <v>42189</v>
      </c>
      <c r="C82" s="3">
        <f t="shared" si="22"/>
        <v>42369</v>
      </c>
      <c r="D82" s="3" t="str">
        <f>D76</f>
        <v>ART. 125 COMMA 11) DLGS. 163/06</v>
      </c>
      <c r="E82" s="2" t="s">
        <v>145</v>
      </c>
      <c r="F82" s="2" t="s">
        <v>144</v>
      </c>
      <c r="G82" s="17" t="s">
        <v>601</v>
      </c>
      <c r="H82" s="3">
        <f t="shared" si="23"/>
        <v>42005</v>
      </c>
      <c r="I82" s="3">
        <f t="shared" si="23"/>
        <v>42369</v>
      </c>
      <c r="J82" s="5">
        <v>4050.7</v>
      </c>
      <c r="K82" s="6">
        <v>0.1</v>
      </c>
      <c r="L82" s="7"/>
      <c r="M82" s="2" t="s">
        <v>700</v>
      </c>
      <c r="N82" s="62" t="s">
        <v>765</v>
      </c>
      <c r="O82" s="63" t="s">
        <v>766</v>
      </c>
    </row>
    <row r="83" spans="1:15" x14ac:dyDescent="0.25">
      <c r="A83" s="2">
        <f t="shared" si="22"/>
        <v>420</v>
      </c>
      <c r="B83" s="3">
        <f t="shared" si="22"/>
        <v>42189</v>
      </c>
      <c r="C83" s="3">
        <f t="shared" si="22"/>
        <v>42369</v>
      </c>
      <c r="D83" s="3" t="str">
        <f>D81</f>
        <v>PROCEDURA NEGOZIATA art. 57 comma 2 lettera b) D.Lgs 163/2006</v>
      </c>
      <c r="E83" s="2" t="s">
        <v>146</v>
      </c>
      <c r="F83" s="2" t="s">
        <v>147</v>
      </c>
      <c r="G83" s="17" t="s">
        <v>633</v>
      </c>
      <c r="H83" s="3">
        <f t="shared" si="23"/>
        <v>42005</v>
      </c>
      <c r="I83" s="3">
        <f t="shared" si="23"/>
        <v>42369</v>
      </c>
      <c r="J83" s="5">
        <v>1132</v>
      </c>
      <c r="K83" s="26">
        <v>0</v>
      </c>
      <c r="L83" s="7" t="s">
        <v>150</v>
      </c>
      <c r="M83" s="2" t="s">
        <v>701</v>
      </c>
      <c r="N83" s="62" t="s">
        <v>765</v>
      </c>
      <c r="O83" s="63" t="s">
        <v>766</v>
      </c>
    </row>
    <row r="84" spans="1:15" x14ac:dyDescent="0.25">
      <c r="A84" s="2">
        <v>420</v>
      </c>
      <c r="B84" s="3">
        <f>B83</f>
        <v>42189</v>
      </c>
      <c r="C84" s="3">
        <f t="shared" ref="C84" si="24">C83</f>
        <v>42369</v>
      </c>
      <c r="D84" s="3" t="str">
        <f>D83</f>
        <v>PROCEDURA NEGOZIATA art. 57 comma 2 lettera b) D.Lgs 163/2006</v>
      </c>
      <c r="E84" s="2" t="s">
        <v>148</v>
      </c>
      <c r="F84" s="2" t="s">
        <v>149</v>
      </c>
      <c r="G84" s="17" t="s">
        <v>620</v>
      </c>
      <c r="H84" s="3">
        <f t="shared" si="23"/>
        <v>42005</v>
      </c>
      <c r="I84" s="3">
        <f t="shared" si="23"/>
        <v>42369</v>
      </c>
      <c r="J84" s="5">
        <v>3500</v>
      </c>
      <c r="K84" s="6">
        <v>0.1</v>
      </c>
      <c r="L84" s="7"/>
      <c r="M84" s="2" t="s">
        <v>702</v>
      </c>
      <c r="N84" s="62" t="s">
        <v>765</v>
      </c>
      <c r="O84" s="63" t="s">
        <v>766</v>
      </c>
    </row>
    <row r="85" spans="1:15" x14ac:dyDescent="0.25">
      <c r="A85" s="2">
        <v>444</v>
      </c>
      <c r="B85" s="3">
        <v>42200</v>
      </c>
      <c r="C85" s="3">
        <f>C79</f>
        <v>43100</v>
      </c>
      <c r="D85" s="3" t="str">
        <f>D82</f>
        <v>ART. 125 COMMA 11) DLGS. 163/06</v>
      </c>
      <c r="E85" s="2" t="s">
        <v>152</v>
      </c>
      <c r="F85" s="2" t="s">
        <v>153</v>
      </c>
      <c r="G85" s="17" t="s">
        <v>289</v>
      </c>
      <c r="H85" s="3">
        <v>42200</v>
      </c>
      <c r="I85" s="3">
        <f>I79</f>
        <v>43100</v>
      </c>
      <c r="J85" s="5">
        <v>13751</v>
      </c>
      <c r="K85" s="6">
        <v>0.2</v>
      </c>
      <c r="L85" s="7"/>
      <c r="M85" s="2" t="s">
        <v>703</v>
      </c>
      <c r="N85" s="62" t="s">
        <v>765</v>
      </c>
      <c r="O85" s="63" t="s">
        <v>766</v>
      </c>
    </row>
    <row r="86" spans="1:15" x14ac:dyDescent="0.25">
      <c r="A86" s="2">
        <v>446</v>
      </c>
      <c r="B86" s="3">
        <f>B85</f>
        <v>42200</v>
      </c>
      <c r="C86" s="3">
        <f>C80</f>
        <v>42369</v>
      </c>
      <c r="D86" s="3" t="str">
        <f>D85</f>
        <v>ART. 125 COMMA 11) DLGS. 163/06</v>
      </c>
      <c r="E86" s="2" t="s">
        <v>154</v>
      </c>
      <c r="F86" s="2" t="s">
        <v>155</v>
      </c>
      <c r="G86" s="17" t="s">
        <v>237</v>
      </c>
      <c r="H86" s="3">
        <v>42200</v>
      </c>
      <c r="I86" s="3">
        <f>I80</f>
        <v>42369</v>
      </c>
      <c r="J86" s="5">
        <v>8423</v>
      </c>
      <c r="K86" s="6">
        <v>0.09</v>
      </c>
      <c r="L86" s="7" t="str">
        <f>L83</f>
        <v>PREZZI CONGELATI DAL 2013</v>
      </c>
      <c r="M86" s="2" t="s">
        <v>704</v>
      </c>
      <c r="N86" s="62" t="s">
        <v>765</v>
      </c>
      <c r="O86" s="63" t="s">
        <v>766</v>
      </c>
    </row>
    <row r="87" spans="1:15" ht="26.25" x14ac:dyDescent="0.25">
      <c r="A87" s="2">
        <v>447</v>
      </c>
      <c r="B87" s="3">
        <f>B86</f>
        <v>42200</v>
      </c>
      <c r="C87" s="3">
        <v>42337</v>
      </c>
      <c r="D87" s="3" t="s">
        <v>755</v>
      </c>
      <c r="E87" s="2" t="s">
        <v>156</v>
      </c>
      <c r="F87" s="2" t="s">
        <v>157</v>
      </c>
      <c r="G87" s="17" t="s">
        <v>634</v>
      </c>
      <c r="H87" s="3">
        <v>42153</v>
      </c>
      <c r="I87" s="3">
        <v>42337</v>
      </c>
      <c r="J87" s="5">
        <v>21589</v>
      </c>
      <c r="K87" s="26"/>
      <c r="L87" s="7" t="s">
        <v>158</v>
      </c>
      <c r="M87" s="2" t="s">
        <v>705</v>
      </c>
      <c r="N87" s="62" t="s">
        <v>765</v>
      </c>
      <c r="O87" s="63" t="s">
        <v>766</v>
      </c>
    </row>
    <row r="88" spans="1:15" x14ac:dyDescent="0.25">
      <c r="A88" s="2">
        <v>448</v>
      </c>
      <c r="B88" s="3">
        <f>B87</f>
        <v>42200</v>
      </c>
      <c r="C88" s="3">
        <v>42880</v>
      </c>
      <c r="D88" s="3" t="s">
        <v>754</v>
      </c>
      <c r="E88" s="2" t="s">
        <v>159</v>
      </c>
      <c r="F88" s="2" t="s">
        <v>160</v>
      </c>
      <c r="G88" s="17" t="s">
        <v>635</v>
      </c>
      <c r="H88" s="3">
        <v>42149</v>
      </c>
      <c r="I88" s="3">
        <v>42880</v>
      </c>
      <c r="J88" s="5">
        <f>144092/2</f>
        <v>72046</v>
      </c>
      <c r="K88" s="26"/>
      <c r="L88" s="7" t="s">
        <v>161</v>
      </c>
      <c r="M88" s="2" t="s">
        <v>706</v>
      </c>
      <c r="N88" s="62" t="s">
        <v>765</v>
      </c>
      <c r="O88" s="63" t="s">
        <v>766</v>
      </c>
    </row>
    <row r="89" spans="1:15" x14ac:dyDescent="0.25">
      <c r="A89" s="2">
        <v>452</v>
      </c>
      <c r="B89" s="3">
        <f>B88</f>
        <v>42200</v>
      </c>
      <c r="C89" s="3">
        <v>42369</v>
      </c>
      <c r="D89" s="3" t="s">
        <v>755</v>
      </c>
      <c r="E89" s="2" t="s">
        <v>162</v>
      </c>
      <c r="F89" s="2" t="s">
        <v>163</v>
      </c>
      <c r="G89" s="17" t="s">
        <v>581</v>
      </c>
      <c r="H89" s="3">
        <v>42005</v>
      </c>
      <c r="I89" s="3">
        <v>42369</v>
      </c>
      <c r="J89" s="5">
        <v>14000</v>
      </c>
      <c r="K89" s="6">
        <v>0.05</v>
      </c>
      <c r="L89" s="7" t="s">
        <v>161</v>
      </c>
      <c r="M89" s="2" t="s">
        <v>707</v>
      </c>
      <c r="N89" s="62" t="s">
        <v>765</v>
      </c>
      <c r="O89" s="63" t="s">
        <v>766</v>
      </c>
    </row>
    <row r="90" spans="1:15" x14ac:dyDescent="0.25">
      <c r="A90" s="2">
        <v>458</v>
      </c>
      <c r="B90" s="3">
        <v>42205</v>
      </c>
      <c r="C90" s="3">
        <v>42735</v>
      </c>
      <c r="D90" s="3" t="str">
        <f>D83</f>
        <v>PROCEDURA NEGOZIATA art. 57 comma 2 lettera b) D.Lgs 163/2006</v>
      </c>
      <c r="E90" s="2" t="s">
        <v>129</v>
      </c>
      <c r="F90" s="2" t="s">
        <v>85</v>
      </c>
      <c r="G90" s="17" t="s">
        <v>488</v>
      </c>
      <c r="H90" s="3">
        <v>42200</v>
      </c>
      <c r="I90" s="3">
        <v>42735</v>
      </c>
      <c r="J90" s="5">
        <v>12200</v>
      </c>
      <c r="K90" s="6">
        <v>0.16250000000000001</v>
      </c>
      <c r="L90" s="7" t="s">
        <v>135</v>
      </c>
      <c r="M90" s="2" t="s">
        <v>708</v>
      </c>
      <c r="N90" s="59" t="s">
        <v>765</v>
      </c>
      <c r="O90" s="60" t="s">
        <v>766</v>
      </c>
    </row>
    <row r="91" spans="1:15" x14ac:dyDescent="0.25">
      <c r="A91" s="2">
        <v>484</v>
      </c>
      <c r="B91" s="3">
        <v>42223</v>
      </c>
      <c r="C91" s="3">
        <v>42277</v>
      </c>
      <c r="D91" s="3" t="s">
        <v>755</v>
      </c>
      <c r="E91" s="2" t="s">
        <v>113</v>
      </c>
      <c r="F91" s="2" t="s">
        <v>114</v>
      </c>
      <c r="G91" s="17" t="s">
        <v>617</v>
      </c>
      <c r="H91" s="3">
        <v>42185</v>
      </c>
      <c r="I91" s="3">
        <v>42277</v>
      </c>
      <c r="J91" s="5">
        <v>30000</v>
      </c>
      <c r="K91" s="26"/>
      <c r="L91" s="7" t="s">
        <v>115</v>
      </c>
      <c r="M91" s="2" t="s">
        <v>709</v>
      </c>
      <c r="N91" s="59" t="s">
        <v>765</v>
      </c>
      <c r="O91" s="60" t="s">
        <v>766</v>
      </c>
    </row>
    <row r="92" spans="1:15" x14ac:dyDescent="0.25">
      <c r="A92" s="2">
        <v>484</v>
      </c>
      <c r="B92" s="3">
        <f>B91</f>
        <v>42223</v>
      </c>
      <c r="C92" s="3">
        <v>42277</v>
      </c>
      <c r="D92" s="3" t="str">
        <f>D86</f>
        <v>ART. 125 COMMA 11) DLGS. 163/06</v>
      </c>
      <c r="E92" s="2" t="s">
        <v>165</v>
      </c>
      <c r="F92" s="2" t="s">
        <v>166</v>
      </c>
      <c r="G92" s="17" t="s">
        <v>275</v>
      </c>
      <c r="H92" s="3">
        <v>42095</v>
      </c>
      <c r="I92" s="3">
        <v>42277</v>
      </c>
      <c r="J92" s="5">
        <v>16000</v>
      </c>
      <c r="K92" s="26"/>
      <c r="L92" s="7" t="str">
        <f>L91</f>
        <v xml:space="preserve">CONTRATTO IN PROROGA TECNICA </v>
      </c>
      <c r="M92" s="36" t="s">
        <v>739</v>
      </c>
      <c r="N92" s="59" t="s">
        <v>765</v>
      </c>
      <c r="O92" s="60" t="s">
        <v>766</v>
      </c>
    </row>
    <row r="93" spans="1:15" ht="26.25" x14ac:dyDescent="0.25">
      <c r="A93" s="2">
        <v>485</v>
      </c>
      <c r="B93" s="3">
        <f>B92</f>
        <v>42223</v>
      </c>
      <c r="C93" s="3">
        <v>42369</v>
      </c>
      <c r="D93" s="3" t="str">
        <f>D91</f>
        <v>AFFIDAMENTO DIRETTO EX. ART. 125 DLGS. 163/06</v>
      </c>
      <c r="E93" s="4" t="s">
        <v>3</v>
      </c>
      <c r="F93" s="2" t="s">
        <v>4</v>
      </c>
      <c r="G93" s="17" t="s">
        <v>308</v>
      </c>
      <c r="H93" s="3">
        <v>42186</v>
      </c>
      <c r="I93" s="3">
        <v>42369</v>
      </c>
      <c r="J93" s="24">
        <v>24000</v>
      </c>
      <c r="K93" s="25">
        <v>0.17</v>
      </c>
      <c r="L93" s="7"/>
      <c r="M93" s="2" t="s">
        <v>710</v>
      </c>
      <c r="N93" s="59" t="s">
        <v>765</v>
      </c>
      <c r="O93" s="60" t="s">
        <v>766</v>
      </c>
    </row>
    <row r="94" spans="1:15" x14ac:dyDescent="0.25">
      <c r="A94" s="2">
        <v>489</v>
      </c>
      <c r="B94" s="3">
        <f>B93</f>
        <v>42223</v>
      </c>
      <c r="C94" s="3">
        <v>43100</v>
      </c>
      <c r="D94" s="3" t="str">
        <f>D92</f>
        <v>ART. 125 COMMA 11) DLGS. 163/06</v>
      </c>
      <c r="E94" s="2" t="s">
        <v>167</v>
      </c>
      <c r="F94" s="2" t="s">
        <v>168</v>
      </c>
      <c r="G94" s="17" t="s">
        <v>316</v>
      </c>
      <c r="H94" s="3">
        <v>42223</v>
      </c>
      <c r="I94" s="3">
        <v>43100</v>
      </c>
      <c r="J94" s="5">
        <v>12000</v>
      </c>
      <c r="K94" s="6">
        <v>0.3</v>
      </c>
      <c r="L94" s="7"/>
      <c r="M94" s="2" t="s">
        <v>714</v>
      </c>
      <c r="N94" s="59" t="s">
        <v>765</v>
      </c>
      <c r="O94" s="60" t="s">
        <v>766</v>
      </c>
    </row>
    <row r="95" spans="1:15" x14ac:dyDescent="0.25">
      <c r="A95" s="2">
        <f>A94</f>
        <v>489</v>
      </c>
      <c r="B95" s="3">
        <f t="shared" ref="B95:B99" si="25">B94</f>
        <v>42223</v>
      </c>
      <c r="C95" s="3">
        <v>43100</v>
      </c>
      <c r="D95" s="3" t="str">
        <f>D94</f>
        <v>ART. 125 COMMA 11) DLGS. 163/06</v>
      </c>
      <c r="E95" s="2" t="s">
        <v>170</v>
      </c>
      <c r="F95" s="2" t="s">
        <v>169</v>
      </c>
      <c r="G95" s="17" t="s">
        <v>621</v>
      </c>
      <c r="H95" s="3">
        <v>42223</v>
      </c>
      <c r="I95" s="3">
        <v>43100</v>
      </c>
      <c r="J95" s="5">
        <v>36000</v>
      </c>
      <c r="K95" s="6">
        <v>0.55000000000000004</v>
      </c>
      <c r="L95" s="7"/>
      <c r="M95" s="2" t="s">
        <v>715</v>
      </c>
      <c r="N95" s="59" t="s">
        <v>765</v>
      </c>
      <c r="O95" s="60" t="s">
        <v>766</v>
      </c>
    </row>
    <row r="96" spans="1:15" x14ac:dyDescent="0.25">
      <c r="A96" s="2">
        <f t="shared" ref="A96:A101" si="26">A95</f>
        <v>489</v>
      </c>
      <c r="B96" s="3">
        <f t="shared" si="25"/>
        <v>42223</v>
      </c>
      <c r="C96" s="3">
        <v>43100</v>
      </c>
      <c r="D96" s="3" t="str">
        <f t="shared" ref="D96:D101" si="27">D95</f>
        <v>ART. 125 COMMA 11) DLGS. 163/06</v>
      </c>
      <c r="E96" s="2" t="s">
        <v>171</v>
      </c>
      <c r="F96" s="2" t="s">
        <v>172</v>
      </c>
      <c r="G96" s="17" t="s">
        <v>446</v>
      </c>
      <c r="H96" s="3">
        <v>42223</v>
      </c>
      <c r="I96" s="3">
        <v>43100</v>
      </c>
      <c r="J96" s="5">
        <v>4500</v>
      </c>
      <c r="K96" s="6">
        <v>0.4577</v>
      </c>
      <c r="L96" s="7"/>
      <c r="M96" s="2">
        <v>6195564526</v>
      </c>
      <c r="N96" s="59" t="s">
        <v>765</v>
      </c>
      <c r="O96" s="60" t="s">
        <v>766</v>
      </c>
    </row>
    <row r="97" spans="1:15" x14ac:dyDescent="0.25">
      <c r="A97" s="2">
        <f t="shared" si="26"/>
        <v>489</v>
      </c>
      <c r="B97" s="3">
        <f t="shared" si="25"/>
        <v>42223</v>
      </c>
      <c r="C97" s="3">
        <v>43100</v>
      </c>
      <c r="D97" s="3" t="str">
        <f t="shared" si="27"/>
        <v>ART. 125 COMMA 11) DLGS. 163/06</v>
      </c>
      <c r="E97" s="2" t="s">
        <v>173</v>
      </c>
      <c r="F97" s="2" t="s">
        <v>95</v>
      </c>
      <c r="G97" s="17" t="s">
        <v>425</v>
      </c>
      <c r="H97" s="3">
        <v>42223</v>
      </c>
      <c r="I97" s="3">
        <v>43100</v>
      </c>
      <c r="J97" s="5">
        <v>96000</v>
      </c>
      <c r="K97" s="6">
        <v>0.53510000000000002</v>
      </c>
      <c r="L97" s="7"/>
      <c r="M97" s="2" t="s">
        <v>716</v>
      </c>
      <c r="N97" s="59" t="s">
        <v>765</v>
      </c>
      <c r="O97" s="60" t="s">
        <v>766</v>
      </c>
    </row>
    <row r="98" spans="1:15" x14ac:dyDescent="0.25">
      <c r="A98" s="2">
        <f t="shared" si="26"/>
        <v>489</v>
      </c>
      <c r="B98" s="3">
        <f t="shared" si="25"/>
        <v>42223</v>
      </c>
      <c r="C98" s="3">
        <v>43100</v>
      </c>
      <c r="D98" s="3" t="str">
        <f t="shared" si="27"/>
        <v>ART. 125 COMMA 11) DLGS. 163/06</v>
      </c>
      <c r="E98" s="2" t="s">
        <v>174</v>
      </c>
      <c r="F98" s="2" t="s">
        <v>175</v>
      </c>
      <c r="G98" s="17" t="s">
        <v>480</v>
      </c>
      <c r="H98" s="3">
        <v>42223</v>
      </c>
      <c r="I98" s="3">
        <v>43100</v>
      </c>
      <c r="J98" s="5">
        <v>42000</v>
      </c>
      <c r="K98" s="6">
        <v>0.3372</v>
      </c>
      <c r="L98" s="7"/>
      <c r="M98" s="2" t="s">
        <v>717</v>
      </c>
      <c r="N98" s="59" t="s">
        <v>765</v>
      </c>
      <c r="O98" s="60" t="s">
        <v>766</v>
      </c>
    </row>
    <row r="99" spans="1:15" x14ac:dyDescent="0.25">
      <c r="A99" s="2">
        <f t="shared" si="26"/>
        <v>489</v>
      </c>
      <c r="B99" s="3">
        <f t="shared" si="25"/>
        <v>42223</v>
      </c>
      <c r="C99" s="3">
        <v>43100</v>
      </c>
      <c r="D99" s="3" t="str">
        <f t="shared" si="27"/>
        <v>ART. 125 COMMA 11) DLGS. 163/06</v>
      </c>
      <c r="E99" s="2" t="s">
        <v>176</v>
      </c>
      <c r="F99" s="2" t="s">
        <v>95</v>
      </c>
      <c r="G99" s="17" t="s">
        <v>425</v>
      </c>
      <c r="H99" s="3">
        <v>42223</v>
      </c>
      <c r="I99" s="3">
        <v>43100</v>
      </c>
      <c r="J99" s="5">
        <v>53000</v>
      </c>
      <c r="K99" s="6">
        <v>0.23</v>
      </c>
      <c r="L99" s="7"/>
      <c r="M99" s="2">
        <v>6195602482</v>
      </c>
      <c r="N99" s="59" t="s">
        <v>765</v>
      </c>
      <c r="O99" s="60" t="s">
        <v>766</v>
      </c>
    </row>
    <row r="100" spans="1:15" x14ac:dyDescent="0.25">
      <c r="A100" s="2">
        <f t="shared" si="26"/>
        <v>489</v>
      </c>
      <c r="B100" s="3">
        <f t="shared" ref="B100:B101" si="28">B99</f>
        <v>42223</v>
      </c>
      <c r="C100" s="3">
        <v>43100</v>
      </c>
      <c r="D100" s="3" t="str">
        <f t="shared" si="27"/>
        <v>ART. 125 COMMA 11) DLGS. 163/06</v>
      </c>
      <c r="E100" s="2" t="s">
        <v>177</v>
      </c>
      <c r="F100" s="2" t="s">
        <v>172</v>
      </c>
      <c r="G100" s="17" t="s">
        <v>446</v>
      </c>
      <c r="H100" s="3">
        <v>42223</v>
      </c>
      <c r="I100" s="3">
        <v>43100</v>
      </c>
      <c r="J100" s="5">
        <v>35000</v>
      </c>
      <c r="K100" s="6">
        <v>0.49830000000000002</v>
      </c>
      <c r="L100" s="7"/>
      <c r="M100" s="2" t="s">
        <v>718</v>
      </c>
      <c r="N100" s="59" t="s">
        <v>765</v>
      </c>
      <c r="O100" s="60" t="s">
        <v>766</v>
      </c>
    </row>
    <row r="101" spans="1:15" x14ac:dyDescent="0.25">
      <c r="A101" s="2">
        <f t="shared" si="26"/>
        <v>489</v>
      </c>
      <c r="B101" s="3">
        <f t="shared" si="28"/>
        <v>42223</v>
      </c>
      <c r="C101" s="3">
        <v>43100</v>
      </c>
      <c r="D101" s="3" t="str">
        <f t="shared" si="27"/>
        <v>ART. 125 COMMA 11) DLGS. 163/06</v>
      </c>
      <c r="E101" s="2" t="s">
        <v>171</v>
      </c>
      <c r="F101" s="2" t="s">
        <v>178</v>
      </c>
      <c r="G101" s="17" t="s">
        <v>273</v>
      </c>
      <c r="H101" s="3">
        <v>42223</v>
      </c>
      <c r="I101" s="3">
        <v>43100</v>
      </c>
      <c r="J101" s="5">
        <v>42000</v>
      </c>
      <c r="K101" s="6">
        <v>0.18</v>
      </c>
      <c r="L101" s="7"/>
      <c r="M101" s="2" t="s">
        <v>719</v>
      </c>
      <c r="N101" s="59" t="s">
        <v>765</v>
      </c>
      <c r="O101" s="60" t="s">
        <v>766</v>
      </c>
    </row>
    <row r="102" spans="1:15" x14ac:dyDescent="0.25">
      <c r="A102" s="2">
        <v>491</v>
      </c>
      <c r="B102" s="3">
        <f>B101</f>
        <v>42223</v>
      </c>
      <c r="C102" s="3">
        <f>C101</f>
        <v>43100</v>
      </c>
      <c r="D102" s="3" t="str">
        <f>D101</f>
        <v>ART. 125 COMMA 11) DLGS. 163/06</v>
      </c>
      <c r="E102" s="2" t="s">
        <v>179</v>
      </c>
      <c r="F102" s="2" t="s">
        <v>180</v>
      </c>
      <c r="G102" s="17" t="s">
        <v>289</v>
      </c>
      <c r="H102" s="3">
        <f>H101</f>
        <v>42223</v>
      </c>
      <c r="I102" s="3">
        <f>I101</f>
        <v>43100</v>
      </c>
      <c r="J102" s="5">
        <v>60315</v>
      </c>
      <c r="K102" s="6">
        <v>0.20580000000000001</v>
      </c>
      <c r="L102" s="7"/>
      <c r="M102" s="2">
        <v>6188177534</v>
      </c>
      <c r="N102" s="59" t="s">
        <v>765</v>
      </c>
      <c r="O102" s="60" t="s">
        <v>766</v>
      </c>
    </row>
    <row r="103" spans="1:15" x14ac:dyDescent="0.25">
      <c r="A103" s="2">
        <v>530</v>
      </c>
      <c r="B103" s="3">
        <v>42268</v>
      </c>
      <c r="C103" s="3">
        <v>42557</v>
      </c>
      <c r="D103" s="3" t="s">
        <v>755</v>
      </c>
      <c r="E103" s="2" t="s">
        <v>181</v>
      </c>
      <c r="F103" s="2" t="s">
        <v>182</v>
      </c>
      <c r="G103" s="17" t="s">
        <v>622</v>
      </c>
      <c r="H103" s="3">
        <v>42192</v>
      </c>
      <c r="I103" s="3">
        <v>42557</v>
      </c>
      <c r="J103" s="5">
        <v>351</v>
      </c>
      <c r="K103" s="26">
        <v>0</v>
      </c>
      <c r="L103" s="7" t="s">
        <v>183</v>
      </c>
      <c r="M103" s="2" t="s">
        <v>720</v>
      </c>
      <c r="N103" s="59" t="s">
        <v>765</v>
      </c>
      <c r="O103" s="60" t="s">
        <v>766</v>
      </c>
    </row>
    <row r="104" spans="1:15" x14ac:dyDescent="0.25">
      <c r="A104" s="2">
        <v>554</v>
      </c>
      <c r="B104" s="3">
        <v>42276</v>
      </c>
      <c r="C104" s="3">
        <v>42916</v>
      </c>
      <c r="D104" s="3" t="str">
        <f>D102</f>
        <v>ART. 125 COMMA 11) DLGS. 163/06</v>
      </c>
      <c r="E104" s="2" t="s">
        <v>184</v>
      </c>
      <c r="F104" s="2" t="s">
        <v>185</v>
      </c>
      <c r="G104" s="17" t="s">
        <v>623</v>
      </c>
      <c r="H104" s="3">
        <v>42156</v>
      </c>
      <c r="I104" s="3">
        <v>42916</v>
      </c>
      <c r="J104" s="5">
        <v>5865</v>
      </c>
      <c r="K104" s="6">
        <v>0.125</v>
      </c>
      <c r="L104" s="7" t="s">
        <v>186</v>
      </c>
      <c r="M104" s="2" t="s">
        <v>721</v>
      </c>
      <c r="N104" s="59" t="s">
        <v>765</v>
      </c>
      <c r="O104" s="60" t="s">
        <v>766</v>
      </c>
    </row>
    <row r="105" spans="1:15" x14ac:dyDescent="0.25">
      <c r="A105" s="2">
        <v>592</v>
      </c>
      <c r="B105" s="3">
        <v>42283</v>
      </c>
      <c r="C105" s="3">
        <v>42369</v>
      </c>
      <c r="D105" s="3" t="str">
        <f>D103</f>
        <v>AFFIDAMENTO DIRETTO EX. ART. 125 DLGS. 163/06</v>
      </c>
      <c r="E105" s="2" t="s">
        <v>113</v>
      </c>
      <c r="F105" s="2" t="s">
        <v>114</v>
      </c>
      <c r="G105" s="17" t="s">
        <v>617</v>
      </c>
      <c r="H105" s="3">
        <v>42278</v>
      </c>
      <c r="I105" s="3">
        <v>42369</v>
      </c>
      <c r="J105" s="5">
        <v>30000</v>
      </c>
      <c r="K105" s="26">
        <v>0</v>
      </c>
      <c r="L105" s="7" t="s">
        <v>115</v>
      </c>
      <c r="M105" s="2"/>
      <c r="N105" s="59" t="s">
        <v>765</v>
      </c>
      <c r="O105" s="60" t="s">
        <v>766</v>
      </c>
    </row>
    <row r="106" spans="1:15" x14ac:dyDescent="0.25">
      <c r="A106" s="2">
        <v>593</v>
      </c>
      <c r="B106" s="3">
        <f>B105</f>
        <v>42283</v>
      </c>
      <c r="C106" s="3">
        <v>42735</v>
      </c>
      <c r="D106" s="3" t="str">
        <f>D90</f>
        <v>PROCEDURA NEGOZIATA art. 57 comma 2 lettera b) D.Lgs 163/2006</v>
      </c>
      <c r="E106" s="4" t="s">
        <v>129</v>
      </c>
      <c r="F106" s="2" t="s">
        <v>51</v>
      </c>
      <c r="G106" s="17" t="s">
        <v>506</v>
      </c>
      <c r="H106" s="3">
        <v>42181</v>
      </c>
      <c r="I106" s="3">
        <v>42735</v>
      </c>
      <c r="J106" s="5">
        <v>61000</v>
      </c>
      <c r="K106" s="6">
        <v>0.22939999999999999</v>
      </c>
      <c r="L106" s="7" t="s">
        <v>135</v>
      </c>
      <c r="M106" s="37" t="s">
        <v>722</v>
      </c>
      <c r="N106" s="59" t="s">
        <v>765</v>
      </c>
      <c r="O106" s="60" t="s">
        <v>766</v>
      </c>
    </row>
    <row r="107" spans="1:15" ht="26.25" x14ac:dyDescent="0.25">
      <c r="A107" s="2">
        <v>606</v>
      </c>
      <c r="B107" s="3">
        <v>42290</v>
      </c>
      <c r="C107" s="3">
        <v>42824</v>
      </c>
      <c r="D107" s="3" t="str">
        <f>D105</f>
        <v>AFFIDAMENTO DIRETTO EX. ART. 125 DLGS. 163/06</v>
      </c>
      <c r="E107" s="4" t="s">
        <v>187</v>
      </c>
      <c r="F107" s="2" t="s">
        <v>157</v>
      </c>
      <c r="G107" s="17" t="s">
        <v>634</v>
      </c>
      <c r="H107" s="3">
        <v>42095</v>
      </c>
      <c r="I107" s="3">
        <v>42824</v>
      </c>
      <c r="J107" s="24">
        <v>12387.2</v>
      </c>
      <c r="K107" s="28">
        <v>0.05</v>
      </c>
      <c r="L107" s="7" t="s">
        <v>188</v>
      </c>
      <c r="M107" s="2" t="s">
        <v>723</v>
      </c>
      <c r="N107" s="59" t="s">
        <v>765</v>
      </c>
      <c r="O107" s="60" t="s">
        <v>766</v>
      </c>
    </row>
    <row r="108" spans="1:15" x14ac:dyDescent="0.25">
      <c r="A108" s="2">
        <v>619</v>
      </c>
      <c r="B108" s="3">
        <v>42299</v>
      </c>
      <c r="C108" s="3">
        <v>42460</v>
      </c>
      <c r="D108" s="3" t="s">
        <v>754</v>
      </c>
      <c r="E108" s="2" t="s">
        <v>190</v>
      </c>
      <c r="F108" s="2" t="s">
        <v>97</v>
      </c>
      <c r="G108" s="17" t="s">
        <v>613</v>
      </c>
      <c r="H108" s="3">
        <v>42309</v>
      </c>
      <c r="I108" s="3">
        <v>42460</v>
      </c>
      <c r="J108" s="24">
        <f>140000/5</f>
        <v>28000</v>
      </c>
      <c r="K108" s="26"/>
      <c r="L108" s="7" t="s">
        <v>191</v>
      </c>
      <c r="M108" s="2" t="s">
        <v>724</v>
      </c>
      <c r="N108" s="59" t="s">
        <v>765</v>
      </c>
      <c r="O108" s="60" t="s">
        <v>766</v>
      </c>
    </row>
    <row r="109" spans="1:15" x14ac:dyDescent="0.25">
      <c r="A109" s="2">
        <v>621</v>
      </c>
      <c r="B109" s="3">
        <v>42299</v>
      </c>
      <c r="C109" s="3">
        <v>42369</v>
      </c>
      <c r="D109" s="3" t="str">
        <f>D106</f>
        <v>PROCEDURA NEGOZIATA art. 57 comma 2 lettera b) D.Lgs 163/2006</v>
      </c>
      <c r="E109" s="2" t="s">
        <v>192</v>
      </c>
      <c r="F109" s="2" t="s">
        <v>8</v>
      </c>
      <c r="G109" s="17" t="s">
        <v>569</v>
      </c>
      <c r="H109" s="3">
        <v>42309</v>
      </c>
      <c r="I109" s="3">
        <v>42369</v>
      </c>
      <c r="J109" s="24">
        <v>36000</v>
      </c>
      <c r="K109" s="28">
        <v>0.12</v>
      </c>
      <c r="L109" s="7"/>
      <c r="M109" s="2" t="s">
        <v>725</v>
      </c>
      <c r="N109" s="59" t="s">
        <v>765</v>
      </c>
      <c r="O109" s="60" t="s">
        <v>766</v>
      </c>
    </row>
    <row r="110" spans="1:15" x14ac:dyDescent="0.25">
      <c r="A110" s="2">
        <v>671</v>
      </c>
      <c r="B110" s="3">
        <v>42317</v>
      </c>
      <c r="C110" s="38" t="s">
        <v>194</v>
      </c>
      <c r="D110" s="3" t="str">
        <f>D102</f>
        <v>ART. 125 COMMA 11) DLGS. 163/06</v>
      </c>
      <c r="E110" s="2" t="s">
        <v>195</v>
      </c>
      <c r="F110" s="2" t="s">
        <v>193</v>
      </c>
      <c r="G110" s="17" t="s">
        <v>579</v>
      </c>
      <c r="H110" s="3">
        <v>42309</v>
      </c>
      <c r="I110" s="38" t="s">
        <v>194</v>
      </c>
      <c r="J110" s="5">
        <v>5150</v>
      </c>
      <c r="K110" s="26"/>
      <c r="L110" s="7"/>
      <c r="M110" s="2" t="s">
        <v>726</v>
      </c>
      <c r="N110" s="59" t="s">
        <v>765</v>
      </c>
      <c r="O110" s="60" t="s">
        <v>766</v>
      </c>
    </row>
    <row r="111" spans="1:15" x14ac:dyDescent="0.25">
      <c r="A111" s="2">
        <v>682</v>
      </c>
      <c r="B111" s="3">
        <v>42328</v>
      </c>
      <c r="C111" s="3">
        <v>43008</v>
      </c>
      <c r="D111" s="3" t="str">
        <f>D109</f>
        <v>PROCEDURA NEGOZIATA art. 57 comma 2 lettera b) D.Lgs 163/2006</v>
      </c>
      <c r="E111" s="2" t="s">
        <v>196</v>
      </c>
      <c r="F111" s="2" t="s">
        <v>85</v>
      </c>
      <c r="G111" s="17" t="s">
        <v>488</v>
      </c>
      <c r="H111" s="3">
        <v>42248</v>
      </c>
      <c r="I111" s="3">
        <v>43008</v>
      </c>
      <c r="J111" s="5">
        <v>3050</v>
      </c>
      <c r="K111" s="26"/>
      <c r="L111" s="7"/>
      <c r="M111" s="2" t="s">
        <v>727</v>
      </c>
      <c r="N111" s="59" t="s">
        <v>765</v>
      </c>
      <c r="O111" s="60" t="s">
        <v>766</v>
      </c>
    </row>
    <row r="112" spans="1:15" x14ac:dyDescent="0.25">
      <c r="A112" s="2">
        <v>696</v>
      </c>
      <c r="B112" s="3">
        <v>42328</v>
      </c>
      <c r="C112" s="3">
        <v>42826</v>
      </c>
      <c r="D112" s="3" t="s">
        <v>754</v>
      </c>
      <c r="E112" s="2" t="s">
        <v>197</v>
      </c>
      <c r="F112" s="2" t="s">
        <v>198</v>
      </c>
      <c r="G112" s="17" t="s">
        <v>635</v>
      </c>
      <c r="H112" s="3">
        <v>42328</v>
      </c>
      <c r="I112" s="3">
        <v>42826</v>
      </c>
      <c r="J112" s="5">
        <v>25000</v>
      </c>
      <c r="K112" s="26"/>
      <c r="L112" s="7"/>
      <c r="M112" s="2" t="s">
        <v>728</v>
      </c>
      <c r="N112" s="59" t="s">
        <v>765</v>
      </c>
      <c r="O112" s="60" t="s">
        <v>766</v>
      </c>
    </row>
    <row r="113" spans="1:15" x14ac:dyDescent="0.25">
      <c r="A113" s="2">
        <v>808</v>
      </c>
      <c r="B113" s="3">
        <v>42353</v>
      </c>
      <c r="C113" s="3">
        <v>44104</v>
      </c>
      <c r="D113" s="3" t="s">
        <v>759</v>
      </c>
      <c r="E113" s="2" t="s">
        <v>199</v>
      </c>
      <c r="F113" s="2" t="s">
        <v>200</v>
      </c>
      <c r="G113" s="17" t="s">
        <v>624</v>
      </c>
      <c r="H113" s="3">
        <v>42278</v>
      </c>
      <c r="I113" s="3">
        <v>44104</v>
      </c>
      <c r="J113" s="5">
        <v>29280</v>
      </c>
      <c r="K113" s="26"/>
      <c r="L113" s="7"/>
      <c r="M113" s="34">
        <v>6000144377</v>
      </c>
      <c r="N113" s="59" t="s">
        <v>765</v>
      </c>
      <c r="O113" s="60" t="s">
        <v>766</v>
      </c>
    </row>
    <row r="114" spans="1:15" x14ac:dyDescent="0.25">
      <c r="A114" s="2">
        <v>814</v>
      </c>
      <c r="B114" s="3">
        <f>B113</f>
        <v>42353</v>
      </c>
      <c r="C114" s="3">
        <v>42490</v>
      </c>
      <c r="D114" s="3" t="str">
        <f>D95</f>
        <v>ART. 125 COMMA 11) DLGS. 163/06</v>
      </c>
      <c r="E114" s="2" t="s">
        <v>201</v>
      </c>
      <c r="F114" s="2" t="s">
        <v>108</v>
      </c>
      <c r="G114" s="17" t="s">
        <v>616</v>
      </c>
      <c r="H114" s="3">
        <v>42309</v>
      </c>
      <c r="I114" s="3">
        <v>42490</v>
      </c>
      <c r="J114" s="5">
        <f>7000*6</f>
        <v>42000</v>
      </c>
      <c r="K114" s="26"/>
      <c r="L114" s="7"/>
      <c r="M114" s="2" t="s">
        <v>682</v>
      </c>
      <c r="N114" s="59" t="s">
        <v>765</v>
      </c>
      <c r="O114" s="60" t="s">
        <v>766</v>
      </c>
    </row>
    <row r="115" spans="1:15" x14ac:dyDescent="0.25">
      <c r="A115" s="2">
        <v>820</v>
      </c>
      <c r="B115" s="3">
        <v>42353</v>
      </c>
      <c r="C115" s="3">
        <v>43465</v>
      </c>
      <c r="D115" s="3" t="s">
        <v>760</v>
      </c>
      <c r="E115" s="2" t="s">
        <v>202</v>
      </c>
      <c r="F115" s="2" t="s">
        <v>625</v>
      </c>
      <c r="G115" s="17" t="s">
        <v>626</v>
      </c>
      <c r="H115" s="3">
        <v>42370</v>
      </c>
      <c r="I115" s="3">
        <v>43465</v>
      </c>
      <c r="J115" s="32" t="s">
        <v>203</v>
      </c>
      <c r="K115" s="26"/>
      <c r="L115" s="7"/>
      <c r="M115" s="2" t="s">
        <v>740</v>
      </c>
      <c r="N115" s="59" t="s">
        <v>765</v>
      </c>
      <c r="O115" s="60" t="s">
        <v>766</v>
      </c>
    </row>
    <row r="116" spans="1:15" x14ac:dyDescent="0.25">
      <c r="A116" s="2">
        <v>836</v>
      </c>
      <c r="B116" s="3">
        <v>42359</v>
      </c>
      <c r="C116" s="3">
        <v>42718</v>
      </c>
      <c r="D116" s="3" t="str">
        <f>D111</f>
        <v>PROCEDURA NEGOZIATA art. 57 comma 2 lettera b) D.Lgs 163/2006</v>
      </c>
      <c r="E116" s="2" t="s">
        <v>204</v>
      </c>
      <c r="F116" s="2" t="s">
        <v>205</v>
      </c>
      <c r="G116" s="17" t="s">
        <v>636</v>
      </c>
      <c r="H116" s="3">
        <v>42353</v>
      </c>
      <c r="I116" s="3">
        <v>42718</v>
      </c>
      <c r="J116" s="5">
        <v>22396</v>
      </c>
      <c r="K116" s="26"/>
      <c r="L116" s="7"/>
      <c r="M116" s="2" t="s">
        <v>741</v>
      </c>
      <c r="N116" s="62" t="s">
        <v>765</v>
      </c>
      <c r="O116" s="63" t="s">
        <v>766</v>
      </c>
    </row>
    <row r="117" spans="1:15" x14ac:dyDescent="0.25">
      <c r="A117" s="2">
        <v>847</v>
      </c>
      <c r="B117" s="3">
        <v>42369</v>
      </c>
      <c r="C117" s="3">
        <v>42521</v>
      </c>
      <c r="D117" s="3" t="s">
        <v>755</v>
      </c>
      <c r="E117" s="2" t="s">
        <v>206</v>
      </c>
      <c r="F117" s="2" t="s">
        <v>207</v>
      </c>
      <c r="G117" s="17" t="s">
        <v>634</v>
      </c>
      <c r="H117" s="3">
        <v>42339</v>
      </c>
      <c r="I117" s="3">
        <v>42521</v>
      </c>
      <c r="J117" s="5">
        <v>24000</v>
      </c>
      <c r="K117" s="28">
        <v>0.1</v>
      </c>
      <c r="L117" s="7" t="s">
        <v>208</v>
      </c>
      <c r="M117" s="2" t="s">
        <v>729</v>
      </c>
      <c r="N117" s="62" t="s">
        <v>765</v>
      </c>
      <c r="O117" s="63" t="s">
        <v>766</v>
      </c>
    </row>
    <row r="118" spans="1:15" ht="29.25" customHeight="1" x14ac:dyDescent="0.25">
      <c r="A118" s="2">
        <v>849</v>
      </c>
      <c r="B118" s="3">
        <f>B117</f>
        <v>42369</v>
      </c>
      <c r="C118" s="3">
        <v>42735</v>
      </c>
      <c r="D118" s="3" t="str">
        <f>D110</f>
        <v>ART. 125 COMMA 11) DLGS. 163/06</v>
      </c>
      <c r="E118" s="2" t="s">
        <v>209</v>
      </c>
      <c r="F118" s="2" t="s">
        <v>210</v>
      </c>
      <c r="G118" s="17" t="s">
        <v>627</v>
      </c>
      <c r="H118" s="3">
        <v>42370</v>
      </c>
      <c r="I118" s="3">
        <v>42735</v>
      </c>
      <c r="J118" s="5">
        <v>28816</v>
      </c>
      <c r="K118" s="6">
        <v>0.35499999999999998</v>
      </c>
      <c r="L118" s="7" t="s">
        <v>74</v>
      </c>
      <c r="M118" s="2" t="s">
        <v>730</v>
      </c>
      <c r="N118" s="62" t="s">
        <v>765</v>
      </c>
      <c r="O118" s="56" t="s">
        <v>766</v>
      </c>
    </row>
    <row r="119" spans="1:15" ht="15.75" thickBot="1" x14ac:dyDescent="0.3">
      <c r="A119" s="39">
        <v>856</v>
      </c>
      <c r="B119" s="40">
        <f>B118</f>
        <v>42369</v>
      </c>
      <c r="C119" s="40">
        <v>43100</v>
      </c>
      <c r="D119" s="40" t="str">
        <f>D118</f>
        <v>ART. 125 COMMA 11) DLGS. 163/06</v>
      </c>
      <c r="E119" s="39" t="s">
        <v>211</v>
      </c>
      <c r="F119" s="39" t="s">
        <v>166</v>
      </c>
      <c r="G119" s="17" t="s">
        <v>275</v>
      </c>
      <c r="H119" s="40">
        <v>42370</v>
      </c>
      <c r="I119" s="40">
        <v>43100</v>
      </c>
      <c r="J119" s="41">
        <v>30227</v>
      </c>
      <c r="K119" s="42">
        <v>0.28000000000000003</v>
      </c>
      <c r="L119" s="7" t="s">
        <v>212</v>
      </c>
      <c r="M119" s="2">
        <v>6203916171</v>
      </c>
      <c r="N119" s="62" t="s">
        <v>765</v>
      </c>
      <c r="O119" s="63" t="s">
        <v>766</v>
      </c>
    </row>
    <row r="120" spans="1:15" s="48" customFormat="1" x14ac:dyDescent="0.25">
      <c r="A120" s="43"/>
      <c r="B120" s="44"/>
      <c r="C120" s="44"/>
      <c r="D120" s="44"/>
      <c r="E120" s="43"/>
      <c r="F120" s="43"/>
      <c r="G120" s="43"/>
      <c r="H120" s="44"/>
      <c r="I120" s="44"/>
      <c r="J120" s="45"/>
      <c r="K120" s="46"/>
      <c r="L120" s="47"/>
      <c r="M120" s="43"/>
      <c r="N120" s="64"/>
      <c r="O120" s="65"/>
    </row>
    <row r="121" spans="1:15" s="48" customFormat="1" x14ac:dyDescent="0.25">
      <c r="A121" s="43"/>
      <c r="B121" s="44"/>
      <c r="C121" s="44"/>
      <c r="D121" s="44"/>
      <c r="E121" s="43"/>
      <c r="F121" s="43"/>
      <c r="G121" s="43"/>
      <c r="H121" s="44"/>
      <c r="I121" s="44"/>
      <c r="J121" s="49"/>
      <c r="K121" s="46"/>
      <c r="L121" s="47"/>
      <c r="M121" s="43"/>
      <c r="N121" s="64"/>
      <c r="O121" s="65"/>
    </row>
    <row r="122" spans="1:15" s="48" customFormat="1" x14ac:dyDescent="0.25">
      <c r="A122" s="43"/>
      <c r="B122" s="44"/>
      <c r="C122" s="44"/>
      <c r="D122" s="44"/>
      <c r="E122" s="43"/>
      <c r="F122" s="43"/>
      <c r="G122" s="43"/>
      <c r="H122" s="44"/>
      <c r="I122" s="44"/>
      <c r="J122" s="49"/>
      <c r="K122" s="46"/>
      <c r="L122" s="47"/>
      <c r="M122" s="43"/>
      <c r="N122" s="64"/>
      <c r="O122" s="65"/>
    </row>
    <row r="123" spans="1:15" s="48" customFormat="1" x14ac:dyDescent="0.25">
      <c r="A123" s="43"/>
      <c r="B123" s="44"/>
      <c r="C123" s="44"/>
      <c r="D123" s="44"/>
      <c r="E123" s="43"/>
      <c r="F123" s="43"/>
      <c r="G123" s="43"/>
      <c r="H123" s="44"/>
      <c r="I123" s="44"/>
      <c r="J123" s="49"/>
      <c r="K123" s="46"/>
      <c r="L123" s="47"/>
      <c r="M123" s="43"/>
      <c r="N123" s="64"/>
      <c r="O123" s="65"/>
    </row>
    <row r="124" spans="1:15" s="48" customFormat="1" x14ac:dyDescent="0.25">
      <c r="A124" s="43"/>
      <c r="B124" s="44"/>
      <c r="C124" s="44"/>
      <c r="D124" s="44"/>
      <c r="E124" s="43"/>
      <c r="F124" s="43"/>
      <c r="G124" s="43"/>
      <c r="H124" s="44"/>
      <c r="I124" s="44"/>
      <c r="J124" s="49"/>
      <c r="K124" s="46"/>
      <c r="L124" s="47"/>
      <c r="M124" s="43"/>
      <c r="N124" s="64"/>
      <c r="O124" s="65"/>
    </row>
    <row r="125" spans="1:15" s="48" customFormat="1" x14ac:dyDescent="0.25">
      <c r="A125" s="43"/>
      <c r="B125" s="44"/>
      <c r="C125" s="44"/>
      <c r="D125" s="44"/>
      <c r="E125" s="43"/>
      <c r="F125" s="43"/>
      <c r="G125" s="43"/>
      <c r="H125" s="44"/>
      <c r="I125" s="44"/>
      <c r="J125" s="49"/>
      <c r="K125" s="46"/>
      <c r="L125" s="47"/>
      <c r="M125" s="43"/>
      <c r="N125" s="64"/>
      <c r="O125" s="65"/>
    </row>
    <row r="126" spans="1:15" s="48" customFormat="1" x14ac:dyDescent="0.25">
      <c r="A126" s="43"/>
      <c r="B126" s="44"/>
      <c r="C126" s="44"/>
      <c r="D126" s="44"/>
      <c r="E126" s="43"/>
      <c r="F126" s="43"/>
      <c r="G126" s="43"/>
      <c r="H126" s="44"/>
      <c r="I126" s="44"/>
      <c r="J126" s="49"/>
      <c r="K126" s="46"/>
      <c r="L126" s="47"/>
      <c r="M126" s="43"/>
      <c r="N126" s="64"/>
      <c r="O126" s="65"/>
    </row>
    <row r="127" spans="1:15" s="48" customFormat="1" x14ac:dyDescent="0.25">
      <c r="A127" s="43"/>
      <c r="B127" s="44"/>
      <c r="C127" s="44"/>
      <c r="D127" s="44"/>
      <c r="E127" s="43"/>
      <c r="F127" s="43"/>
      <c r="G127" s="43"/>
      <c r="H127" s="44"/>
      <c r="I127" s="44"/>
      <c r="J127" s="49"/>
      <c r="K127" s="46"/>
      <c r="L127" s="47"/>
      <c r="M127" s="43"/>
      <c r="N127" s="64"/>
      <c r="O127" s="65"/>
    </row>
    <row r="128" spans="1:15" s="48" customFormat="1" x14ac:dyDescent="0.25">
      <c r="A128" s="43"/>
      <c r="B128" s="44"/>
      <c r="C128" s="44"/>
      <c r="D128" s="44"/>
      <c r="E128" s="43"/>
      <c r="F128" s="43"/>
      <c r="G128" s="43"/>
      <c r="H128" s="44"/>
      <c r="I128" s="44"/>
      <c r="J128" s="49"/>
      <c r="K128" s="46"/>
      <c r="L128" s="47"/>
      <c r="M128" s="43"/>
      <c r="N128" s="64"/>
      <c r="O128" s="65"/>
    </row>
    <row r="129" spans="1:15" s="48" customFormat="1" x14ac:dyDescent="0.25">
      <c r="A129" s="43"/>
      <c r="B129" s="44"/>
      <c r="C129" s="44"/>
      <c r="D129" s="44"/>
      <c r="E129" s="43"/>
      <c r="F129" s="43"/>
      <c r="G129" s="43"/>
      <c r="H129" s="44"/>
      <c r="I129" s="44"/>
      <c r="J129" s="49"/>
      <c r="K129" s="46"/>
      <c r="L129" s="47"/>
      <c r="M129" s="43"/>
      <c r="N129" s="64"/>
      <c r="O129" s="65"/>
    </row>
    <row r="130" spans="1:15" s="48" customFormat="1" x14ac:dyDescent="0.25">
      <c r="A130" s="43"/>
      <c r="B130" s="44"/>
      <c r="C130" s="44"/>
      <c r="D130" s="44"/>
      <c r="E130" s="43"/>
      <c r="F130" s="43"/>
      <c r="G130" s="43"/>
      <c r="H130" s="44"/>
      <c r="I130" s="44"/>
      <c r="J130" s="49"/>
      <c r="K130" s="46"/>
      <c r="L130" s="47"/>
      <c r="M130" s="43"/>
      <c r="N130" s="64"/>
      <c r="O130" s="65"/>
    </row>
    <row r="131" spans="1:15" s="48" customFormat="1" x14ac:dyDescent="0.25">
      <c r="A131" s="43"/>
      <c r="B131" s="44"/>
      <c r="C131" s="44"/>
      <c r="D131" s="44"/>
      <c r="E131" s="43"/>
      <c r="F131" s="43"/>
      <c r="G131" s="43"/>
      <c r="H131" s="44"/>
      <c r="I131" s="44"/>
      <c r="J131" s="49"/>
      <c r="K131" s="46"/>
      <c r="L131" s="47"/>
      <c r="M131" s="43"/>
      <c r="N131" s="64"/>
      <c r="O131" s="65"/>
    </row>
    <row r="132" spans="1:15" s="48" customFormat="1" x14ac:dyDescent="0.25">
      <c r="A132" s="43"/>
      <c r="B132" s="44"/>
      <c r="C132" s="44"/>
      <c r="D132" s="44"/>
      <c r="E132" s="43"/>
      <c r="F132" s="43"/>
      <c r="G132" s="43"/>
      <c r="H132" s="44"/>
      <c r="I132" s="44"/>
      <c r="J132" s="49"/>
      <c r="K132" s="46"/>
      <c r="L132" s="47"/>
      <c r="M132" s="43"/>
      <c r="N132" s="64"/>
      <c r="O132" s="65"/>
    </row>
    <row r="133" spans="1:15" s="48" customFormat="1" x14ac:dyDescent="0.25">
      <c r="A133" s="43"/>
      <c r="B133" s="44"/>
      <c r="C133" s="44"/>
      <c r="D133" s="44"/>
      <c r="E133" s="43"/>
      <c r="F133" s="43"/>
      <c r="G133" s="43"/>
      <c r="H133" s="44"/>
      <c r="I133" s="44"/>
      <c r="J133" s="49"/>
      <c r="K133" s="46"/>
      <c r="L133" s="47"/>
      <c r="M133" s="43"/>
      <c r="N133" s="64"/>
      <c r="O133" s="65"/>
    </row>
    <row r="134" spans="1:15" s="48" customFormat="1" x14ac:dyDescent="0.25">
      <c r="A134" s="43"/>
      <c r="B134" s="44"/>
      <c r="C134" s="44"/>
      <c r="D134" s="44"/>
      <c r="E134" s="43"/>
      <c r="F134" s="43"/>
      <c r="G134" s="43"/>
      <c r="H134" s="44"/>
      <c r="I134" s="44"/>
      <c r="J134" s="49"/>
      <c r="K134" s="46"/>
      <c r="L134" s="47"/>
      <c r="M134" s="43"/>
    </row>
    <row r="135" spans="1:15" s="48" customFormat="1" x14ac:dyDescent="0.25">
      <c r="A135" s="43"/>
      <c r="B135" s="44"/>
      <c r="C135" s="44"/>
      <c r="D135" s="44"/>
      <c r="E135" s="43"/>
      <c r="F135" s="43"/>
      <c r="G135" s="43"/>
      <c r="H135" s="44"/>
      <c r="I135" s="44"/>
      <c r="J135" s="49"/>
      <c r="K135" s="46"/>
      <c r="L135" s="47"/>
      <c r="M135" s="43"/>
    </row>
    <row r="136" spans="1:15" s="48" customFormat="1" x14ac:dyDescent="0.25">
      <c r="A136" s="43"/>
      <c r="B136" s="44"/>
      <c r="C136" s="44"/>
      <c r="D136" s="44"/>
      <c r="E136" s="43"/>
      <c r="F136" s="43"/>
      <c r="G136" s="43"/>
      <c r="H136" s="44"/>
      <c r="I136" s="44"/>
      <c r="J136" s="49"/>
      <c r="K136" s="46"/>
      <c r="L136" s="47"/>
      <c r="M136" s="43"/>
    </row>
    <row r="137" spans="1:15" s="48" customFormat="1" x14ac:dyDescent="0.25">
      <c r="A137" s="43"/>
      <c r="B137" s="44"/>
      <c r="C137" s="44"/>
      <c r="D137" s="44"/>
      <c r="E137" s="43"/>
      <c r="F137" s="43"/>
      <c r="G137" s="43"/>
      <c r="H137" s="44"/>
      <c r="I137" s="44"/>
      <c r="J137" s="49"/>
      <c r="K137" s="46"/>
      <c r="L137" s="47"/>
      <c r="M137" s="43"/>
    </row>
    <row r="138" spans="1:15" s="48" customFormat="1" x14ac:dyDescent="0.25">
      <c r="A138" s="43"/>
      <c r="B138" s="44"/>
      <c r="C138" s="44"/>
      <c r="D138" s="44"/>
      <c r="E138" s="43"/>
      <c r="F138" s="43"/>
      <c r="G138" s="43"/>
      <c r="H138" s="44"/>
      <c r="I138" s="44"/>
      <c r="J138" s="49"/>
      <c r="K138" s="46"/>
      <c r="L138" s="47"/>
      <c r="M138" s="43"/>
    </row>
    <row r="139" spans="1:15" s="48" customFormat="1" x14ac:dyDescent="0.25">
      <c r="A139" s="43"/>
      <c r="B139" s="44"/>
      <c r="C139" s="44"/>
      <c r="D139" s="44"/>
      <c r="E139" s="43"/>
      <c r="F139" s="43"/>
      <c r="G139" s="43"/>
      <c r="H139" s="44"/>
      <c r="I139" s="44"/>
      <c r="J139" s="49"/>
      <c r="K139" s="46"/>
      <c r="L139" s="47"/>
      <c r="M139" s="43"/>
    </row>
    <row r="140" spans="1:15" s="48" customFormat="1" x14ac:dyDescent="0.25">
      <c r="A140" s="43"/>
      <c r="B140" s="44"/>
      <c r="C140" s="44"/>
      <c r="D140" s="44"/>
      <c r="E140" s="43"/>
      <c r="F140" s="43"/>
      <c r="G140" s="43"/>
      <c r="H140" s="44"/>
      <c r="I140" s="44"/>
      <c r="J140" s="49"/>
      <c r="K140" s="46"/>
      <c r="L140" s="47"/>
      <c r="M140" s="43"/>
    </row>
    <row r="141" spans="1:15" s="48" customFormat="1" x14ac:dyDescent="0.25">
      <c r="A141" s="43"/>
      <c r="B141" s="44"/>
      <c r="C141" s="44"/>
      <c r="D141" s="44"/>
      <c r="E141" s="43"/>
      <c r="F141" s="43"/>
      <c r="G141" s="43"/>
      <c r="H141" s="44"/>
      <c r="I141" s="44"/>
      <c r="J141" s="49"/>
      <c r="K141" s="46"/>
      <c r="L141" s="47"/>
      <c r="M141" s="43"/>
    </row>
    <row r="142" spans="1:15" s="48" customFormat="1" x14ac:dyDescent="0.25">
      <c r="A142" s="43"/>
      <c r="B142" s="44"/>
      <c r="C142" s="44"/>
      <c r="D142" s="44"/>
      <c r="E142" s="43"/>
      <c r="F142" s="43"/>
      <c r="G142" s="43"/>
      <c r="H142" s="44"/>
      <c r="I142" s="44"/>
      <c r="J142" s="49"/>
      <c r="K142" s="46"/>
      <c r="L142" s="47"/>
      <c r="M142" s="43"/>
    </row>
    <row r="143" spans="1:15" s="48" customFormat="1" x14ac:dyDescent="0.25">
      <c r="A143" s="43"/>
      <c r="B143" s="44"/>
      <c r="C143" s="44"/>
      <c r="D143" s="44"/>
      <c r="E143" s="43"/>
      <c r="F143" s="43"/>
      <c r="G143" s="43"/>
      <c r="H143" s="44"/>
      <c r="I143" s="44"/>
      <c r="J143" s="49"/>
      <c r="K143" s="46"/>
      <c r="L143" s="47"/>
      <c r="M143" s="43"/>
    </row>
    <row r="144" spans="1:15" s="48" customFormat="1" x14ac:dyDescent="0.25">
      <c r="A144" s="43"/>
      <c r="B144" s="44"/>
      <c r="C144" s="44"/>
      <c r="D144" s="44"/>
      <c r="E144" s="43"/>
      <c r="F144" s="43"/>
      <c r="G144" s="43"/>
      <c r="H144" s="44"/>
      <c r="I144" s="44"/>
      <c r="J144" s="49"/>
      <c r="K144" s="46"/>
      <c r="L144" s="47"/>
      <c r="M144" s="43"/>
    </row>
    <row r="145" spans="1:13" s="48" customFormat="1" x14ac:dyDescent="0.25">
      <c r="A145" s="43"/>
      <c r="B145" s="44"/>
      <c r="C145" s="44"/>
      <c r="D145" s="44"/>
      <c r="E145" s="43"/>
      <c r="F145" s="43"/>
      <c r="G145" s="43"/>
      <c r="H145" s="44"/>
      <c r="I145" s="44"/>
      <c r="J145" s="49"/>
      <c r="K145" s="46"/>
      <c r="L145" s="47"/>
      <c r="M145" s="43"/>
    </row>
    <row r="146" spans="1:13" s="48" customFormat="1" x14ac:dyDescent="0.25">
      <c r="A146" s="43"/>
      <c r="B146" s="44"/>
      <c r="C146" s="44"/>
      <c r="D146" s="44"/>
      <c r="E146" s="43"/>
      <c r="F146" s="43"/>
      <c r="G146" s="43"/>
      <c r="H146" s="44"/>
      <c r="I146" s="44"/>
      <c r="J146" s="49"/>
      <c r="K146" s="46"/>
      <c r="L146" s="47"/>
      <c r="M146" s="43"/>
    </row>
    <row r="147" spans="1:13" s="48" customFormat="1" x14ac:dyDescent="0.25">
      <c r="A147" s="43"/>
      <c r="B147" s="44"/>
      <c r="C147" s="44"/>
      <c r="D147" s="44"/>
      <c r="E147" s="43"/>
      <c r="F147" s="43"/>
      <c r="G147" s="43"/>
      <c r="H147" s="44"/>
      <c r="I147" s="44"/>
      <c r="J147" s="49"/>
      <c r="K147" s="46"/>
      <c r="L147" s="47"/>
      <c r="M147" s="43"/>
    </row>
    <row r="148" spans="1:13" s="48" customFormat="1" x14ac:dyDescent="0.25">
      <c r="A148" s="43"/>
      <c r="B148" s="44"/>
      <c r="C148" s="44"/>
      <c r="D148" s="44"/>
      <c r="E148" s="43"/>
      <c r="F148" s="43"/>
      <c r="G148" s="43"/>
      <c r="H148" s="44"/>
      <c r="I148" s="44"/>
      <c r="J148" s="49"/>
      <c r="K148" s="46"/>
      <c r="L148" s="47"/>
      <c r="M148" s="43"/>
    </row>
    <row r="149" spans="1:13" s="48" customFormat="1" x14ac:dyDescent="0.25">
      <c r="A149" s="43"/>
      <c r="B149" s="44"/>
      <c r="C149" s="44"/>
      <c r="D149" s="44"/>
      <c r="E149" s="43"/>
      <c r="F149" s="43"/>
      <c r="G149" s="43"/>
      <c r="H149" s="44"/>
      <c r="I149" s="44"/>
      <c r="J149" s="49"/>
      <c r="K149" s="46"/>
      <c r="L149" s="47"/>
      <c r="M149" s="43"/>
    </row>
    <row r="150" spans="1:13" s="48" customFormat="1" x14ac:dyDescent="0.25">
      <c r="A150" s="43"/>
      <c r="B150" s="44"/>
      <c r="C150" s="44"/>
      <c r="D150" s="44"/>
      <c r="E150" s="43"/>
      <c r="F150" s="43"/>
      <c r="G150" s="43"/>
      <c r="H150" s="44"/>
      <c r="I150" s="44"/>
      <c r="J150" s="49"/>
      <c r="K150" s="46"/>
      <c r="L150" s="47"/>
      <c r="M150" s="43"/>
    </row>
    <row r="151" spans="1:13" s="48" customFormat="1" x14ac:dyDescent="0.25">
      <c r="A151" s="43"/>
      <c r="B151" s="44"/>
      <c r="C151" s="44"/>
      <c r="D151" s="44"/>
      <c r="E151" s="43"/>
      <c r="F151" s="43"/>
      <c r="G151" s="43"/>
      <c r="H151" s="44"/>
      <c r="I151" s="44"/>
      <c r="J151" s="49"/>
      <c r="K151" s="46"/>
      <c r="L151" s="47"/>
      <c r="M151" s="43"/>
    </row>
    <row r="152" spans="1:13" s="48" customFormat="1" x14ac:dyDescent="0.25">
      <c r="A152" s="43"/>
      <c r="B152" s="44"/>
      <c r="C152" s="44"/>
      <c r="D152" s="44"/>
      <c r="E152" s="43"/>
      <c r="F152" s="43"/>
      <c r="G152" s="43"/>
      <c r="H152" s="44"/>
      <c r="I152" s="44"/>
      <c r="J152" s="49"/>
      <c r="K152" s="46"/>
      <c r="L152" s="47"/>
      <c r="M152" s="43"/>
    </row>
    <row r="153" spans="1:13" s="48" customFormat="1" x14ac:dyDescent="0.25">
      <c r="A153" s="43"/>
      <c r="B153" s="44"/>
      <c r="C153" s="44"/>
      <c r="D153" s="44"/>
      <c r="E153" s="43"/>
      <c r="F153" s="43"/>
      <c r="G153" s="43"/>
      <c r="H153" s="44"/>
      <c r="I153" s="44"/>
      <c r="J153" s="49"/>
      <c r="K153" s="46"/>
      <c r="L153" s="47"/>
      <c r="M153" s="43"/>
    </row>
    <row r="154" spans="1:13" s="48" customFormat="1" x14ac:dyDescent="0.25">
      <c r="A154" s="43"/>
      <c r="B154" s="44"/>
      <c r="C154" s="44"/>
      <c r="D154" s="44"/>
      <c r="E154" s="43"/>
      <c r="F154" s="43"/>
      <c r="G154" s="43"/>
      <c r="H154" s="44"/>
      <c r="I154" s="44"/>
      <c r="J154" s="49"/>
      <c r="K154" s="46"/>
      <c r="L154" s="47"/>
      <c r="M154" s="43"/>
    </row>
  </sheetData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9"/>
  <sheetViews>
    <sheetView workbookViewId="0">
      <selection sqref="A1:B229"/>
    </sheetView>
  </sheetViews>
  <sheetFormatPr defaultRowHeight="15" x14ac:dyDescent="0.25"/>
  <cols>
    <col min="1" max="1" width="73.5703125" bestFit="1" customWidth="1"/>
    <col min="2" max="2" width="14.28515625" bestFit="1" customWidth="1"/>
  </cols>
  <sheetData>
    <row r="1" spans="1:2" ht="15.75" thickBot="1" x14ac:dyDescent="0.3">
      <c r="A1" s="8" t="s">
        <v>213</v>
      </c>
      <c r="B1" s="9" t="s">
        <v>214</v>
      </c>
    </row>
    <row r="2" spans="1:2" x14ac:dyDescent="0.25">
      <c r="A2" s="10" t="s">
        <v>215</v>
      </c>
      <c r="B2" s="11" t="s">
        <v>216</v>
      </c>
    </row>
    <row r="3" spans="1:2" x14ac:dyDescent="0.25">
      <c r="A3" s="12" t="s">
        <v>217</v>
      </c>
      <c r="B3" s="13">
        <v>10191010155</v>
      </c>
    </row>
    <row r="4" spans="1:2" x14ac:dyDescent="0.25">
      <c r="A4" s="12" t="s">
        <v>218</v>
      </c>
      <c r="B4" s="13" t="s">
        <v>219</v>
      </c>
    </row>
    <row r="5" spans="1:2" x14ac:dyDescent="0.25">
      <c r="A5" s="12" t="s">
        <v>220</v>
      </c>
      <c r="B5" s="13" t="s">
        <v>221</v>
      </c>
    </row>
    <row r="6" spans="1:2" x14ac:dyDescent="0.25">
      <c r="A6" s="12" t="s">
        <v>222</v>
      </c>
      <c r="B6" s="13">
        <v>10752960152</v>
      </c>
    </row>
    <row r="7" spans="1:2" x14ac:dyDescent="0.25">
      <c r="A7" s="12" t="s">
        <v>223</v>
      </c>
      <c r="B7" s="13" t="s">
        <v>224</v>
      </c>
    </row>
    <row r="8" spans="1:2" x14ac:dyDescent="0.25">
      <c r="A8" s="12" t="s">
        <v>225</v>
      </c>
      <c r="B8" s="13" t="s">
        <v>226</v>
      </c>
    </row>
    <row r="9" spans="1:2" x14ac:dyDescent="0.25">
      <c r="A9" s="12" t="s">
        <v>227</v>
      </c>
      <c r="B9" s="13" t="s">
        <v>228</v>
      </c>
    </row>
    <row r="10" spans="1:2" x14ac:dyDescent="0.25">
      <c r="A10" s="12" t="s">
        <v>229</v>
      </c>
      <c r="B10" s="13">
        <v>12792100153</v>
      </c>
    </row>
    <row r="11" spans="1:2" x14ac:dyDescent="0.25">
      <c r="A11" s="12" t="s">
        <v>230</v>
      </c>
      <c r="B11" s="13" t="s">
        <v>231</v>
      </c>
    </row>
    <row r="12" spans="1:2" x14ac:dyDescent="0.25">
      <c r="A12" s="12" t="s">
        <v>232</v>
      </c>
      <c r="B12" s="13" t="s">
        <v>233</v>
      </c>
    </row>
    <row r="13" spans="1:2" x14ac:dyDescent="0.25">
      <c r="A13" s="12" t="s">
        <v>234</v>
      </c>
      <c r="B13" s="13" t="s">
        <v>235</v>
      </c>
    </row>
    <row r="14" spans="1:2" x14ac:dyDescent="0.25">
      <c r="A14" s="12" t="s">
        <v>236</v>
      </c>
      <c r="B14" s="13" t="s">
        <v>237</v>
      </c>
    </row>
    <row r="15" spans="1:2" x14ac:dyDescent="0.25">
      <c r="A15" s="12" t="s">
        <v>238</v>
      </c>
      <c r="B15" s="13" t="s">
        <v>239</v>
      </c>
    </row>
    <row r="16" spans="1:2" x14ac:dyDescent="0.25">
      <c r="A16" s="12" t="s">
        <v>240</v>
      </c>
      <c r="B16" s="13" t="s">
        <v>241</v>
      </c>
    </row>
    <row r="17" spans="1:2" x14ac:dyDescent="0.25">
      <c r="A17" s="12" t="s">
        <v>242</v>
      </c>
      <c r="B17" s="13" t="s">
        <v>243</v>
      </c>
    </row>
    <row r="18" spans="1:2" x14ac:dyDescent="0.25">
      <c r="A18" s="12" t="s">
        <v>244</v>
      </c>
      <c r="B18" s="13" t="s">
        <v>245</v>
      </c>
    </row>
    <row r="19" spans="1:2" x14ac:dyDescent="0.25">
      <c r="A19" s="12" t="s">
        <v>246</v>
      </c>
      <c r="B19" s="13" t="s">
        <v>247</v>
      </c>
    </row>
    <row r="20" spans="1:2" x14ac:dyDescent="0.25">
      <c r="A20" s="12" t="s">
        <v>248</v>
      </c>
      <c r="B20" s="13" t="s">
        <v>249</v>
      </c>
    </row>
    <row r="21" spans="1:2" x14ac:dyDescent="0.25">
      <c r="A21" s="12" t="s">
        <v>250</v>
      </c>
      <c r="B21" s="13" t="s">
        <v>251</v>
      </c>
    </row>
    <row r="22" spans="1:2" x14ac:dyDescent="0.25">
      <c r="A22" s="12" t="s">
        <v>252</v>
      </c>
      <c r="B22" s="13" t="s">
        <v>253</v>
      </c>
    </row>
    <row r="23" spans="1:2" x14ac:dyDescent="0.25">
      <c r="A23" s="12" t="s">
        <v>254</v>
      </c>
      <c r="B23" s="13" t="s">
        <v>255</v>
      </c>
    </row>
    <row r="24" spans="1:2" x14ac:dyDescent="0.25">
      <c r="A24" s="12" t="s">
        <v>256</v>
      </c>
      <c r="B24" s="13" t="s">
        <v>257</v>
      </c>
    </row>
    <row r="25" spans="1:2" x14ac:dyDescent="0.25">
      <c r="A25" s="12" t="s">
        <v>258</v>
      </c>
      <c r="B25" s="13" t="s">
        <v>259</v>
      </c>
    </row>
    <row r="26" spans="1:2" x14ac:dyDescent="0.25">
      <c r="A26" s="12" t="s">
        <v>260</v>
      </c>
      <c r="B26" s="13" t="s">
        <v>261</v>
      </c>
    </row>
    <row r="27" spans="1:2" x14ac:dyDescent="0.25">
      <c r="A27" s="12" t="s">
        <v>262</v>
      </c>
      <c r="B27" s="13" t="s">
        <v>263</v>
      </c>
    </row>
    <row r="28" spans="1:2" x14ac:dyDescent="0.25">
      <c r="A28" s="12" t="s">
        <v>264</v>
      </c>
      <c r="B28" s="13" t="s">
        <v>265</v>
      </c>
    </row>
    <row r="29" spans="1:2" x14ac:dyDescent="0.25">
      <c r="A29" s="12" t="s">
        <v>266</v>
      </c>
      <c r="B29" s="13" t="s">
        <v>267</v>
      </c>
    </row>
    <row r="30" spans="1:2" x14ac:dyDescent="0.25">
      <c r="A30" s="12" t="s">
        <v>268</v>
      </c>
      <c r="B30" s="13" t="s">
        <v>269</v>
      </c>
    </row>
    <row r="31" spans="1:2" x14ac:dyDescent="0.25">
      <c r="A31" s="12" t="s">
        <v>270</v>
      </c>
      <c r="B31" s="13" t="s">
        <v>271</v>
      </c>
    </row>
    <row r="32" spans="1:2" x14ac:dyDescent="0.25">
      <c r="A32" s="12" t="s">
        <v>272</v>
      </c>
      <c r="B32" s="13" t="s">
        <v>273</v>
      </c>
    </row>
    <row r="33" spans="1:2" x14ac:dyDescent="0.25">
      <c r="A33" s="12" t="s">
        <v>274</v>
      </c>
      <c r="B33" s="13" t="s">
        <v>275</v>
      </c>
    </row>
    <row r="34" spans="1:2" x14ac:dyDescent="0.25">
      <c r="A34" s="12" t="s">
        <v>276</v>
      </c>
      <c r="B34" s="13" t="s">
        <v>277</v>
      </c>
    </row>
    <row r="35" spans="1:2" x14ac:dyDescent="0.25">
      <c r="A35" s="12" t="s">
        <v>278</v>
      </c>
      <c r="B35" s="13" t="s">
        <v>279</v>
      </c>
    </row>
    <row r="36" spans="1:2" x14ac:dyDescent="0.25">
      <c r="A36" s="12" t="s">
        <v>280</v>
      </c>
      <c r="B36" s="13" t="s">
        <v>281</v>
      </c>
    </row>
    <row r="37" spans="1:2" x14ac:dyDescent="0.25">
      <c r="A37" s="12" t="s">
        <v>282</v>
      </c>
      <c r="B37" s="13" t="s">
        <v>283</v>
      </c>
    </row>
    <row r="38" spans="1:2" x14ac:dyDescent="0.25">
      <c r="A38" s="12" t="s">
        <v>284</v>
      </c>
      <c r="B38" s="13" t="s">
        <v>285</v>
      </c>
    </row>
    <row r="39" spans="1:2" x14ac:dyDescent="0.25">
      <c r="A39" s="12" t="s">
        <v>286</v>
      </c>
      <c r="B39" s="13" t="s">
        <v>287</v>
      </c>
    </row>
    <row r="40" spans="1:2" x14ac:dyDescent="0.25">
      <c r="A40" s="12" t="s">
        <v>288</v>
      </c>
      <c r="B40" s="13" t="s">
        <v>289</v>
      </c>
    </row>
    <row r="41" spans="1:2" x14ac:dyDescent="0.25">
      <c r="A41" s="12" t="s">
        <v>218</v>
      </c>
      <c r="B41" s="13" t="s">
        <v>219</v>
      </c>
    </row>
    <row r="42" spans="1:2" x14ac:dyDescent="0.25">
      <c r="A42" s="12" t="s">
        <v>290</v>
      </c>
      <c r="B42" s="13" t="s">
        <v>291</v>
      </c>
    </row>
    <row r="43" spans="1:2" x14ac:dyDescent="0.25">
      <c r="A43" s="12" t="s">
        <v>292</v>
      </c>
      <c r="B43" s="13" t="s">
        <v>293</v>
      </c>
    </row>
    <row r="44" spans="1:2" x14ac:dyDescent="0.25">
      <c r="A44" s="12" t="s">
        <v>294</v>
      </c>
      <c r="B44" s="13" t="s">
        <v>295</v>
      </c>
    </row>
    <row r="45" spans="1:2" x14ac:dyDescent="0.25">
      <c r="A45" s="12" t="s">
        <v>296</v>
      </c>
      <c r="B45" s="13" t="s">
        <v>297</v>
      </c>
    </row>
    <row r="46" spans="1:2" x14ac:dyDescent="0.25">
      <c r="A46" s="12" t="s">
        <v>217</v>
      </c>
      <c r="B46" s="13" t="s">
        <v>298</v>
      </c>
    </row>
    <row r="47" spans="1:2" x14ac:dyDescent="0.25">
      <c r="A47" s="12" t="s">
        <v>299</v>
      </c>
      <c r="B47" s="13" t="s">
        <v>300</v>
      </c>
    </row>
    <row r="48" spans="1:2" x14ac:dyDescent="0.25">
      <c r="A48" s="12" t="s">
        <v>301</v>
      </c>
      <c r="B48" s="13" t="s">
        <v>302</v>
      </c>
    </row>
    <row r="49" spans="1:2" x14ac:dyDescent="0.25">
      <c r="A49" s="12" t="s">
        <v>303</v>
      </c>
      <c r="B49" s="13" t="s">
        <v>304</v>
      </c>
    </row>
    <row r="50" spans="1:2" x14ac:dyDescent="0.25">
      <c r="A50" s="12" t="s">
        <v>305</v>
      </c>
      <c r="B50" s="13" t="s">
        <v>306</v>
      </c>
    </row>
    <row r="51" spans="1:2" x14ac:dyDescent="0.25">
      <c r="A51" s="12" t="s">
        <v>307</v>
      </c>
      <c r="B51" s="13" t="s">
        <v>308</v>
      </c>
    </row>
    <row r="52" spans="1:2" x14ac:dyDescent="0.25">
      <c r="A52" s="12" t="s">
        <v>309</v>
      </c>
      <c r="B52" s="13" t="s">
        <v>310</v>
      </c>
    </row>
    <row r="53" spans="1:2" x14ac:dyDescent="0.25">
      <c r="A53" s="12" t="s">
        <v>311</v>
      </c>
      <c r="B53" s="13" t="s">
        <v>312</v>
      </c>
    </row>
    <row r="54" spans="1:2" x14ac:dyDescent="0.25">
      <c r="A54" s="12" t="s">
        <v>313</v>
      </c>
      <c r="B54" s="13" t="s">
        <v>314</v>
      </c>
    </row>
    <row r="55" spans="1:2" x14ac:dyDescent="0.25">
      <c r="A55" s="12" t="s">
        <v>315</v>
      </c>
      <c r="B55" s="13" t="s">
        <v>316</v>
      </c>
    </row>
    <row r="56" spans="1:2" x14ac:dyDescent="0.25">
      <c r="A56" s="12" t="s">
        <v>317</v>
      </c>
      <c r="B56" s="13" t="s">
        <v>318</v>
      </c>
    </row>
    <row r="57" spans="1:2" x14ac:dyDescent="0.25">
      <c r="A57" s="12" t="s">
        <v>319</v>
      </c>
      <c r="B57" s="13" t="s">
        <v>320</v>
      </c>
    </row>
    <row r="58" spans="1:2" x14ac:dyDescent="0.25">
      <c r="A58" s="12" t="s">
        <v>321</v>
      </c>
      <c r="B58" s="13" t="s">
        <v>322</v>
      </c>
    </row>
    <row r="59" spans="1:2" x14ac:dyDescent="0.25">
      <c r="A59" s="12" t="s">
        <v>323</v>
      </c>
      <c r="B59" s="13" t="s">
        <v>324</v>
      </c>
    </row>
    <row r="60" spans="1:2" x14ac:dyDescent="0.25">
      <c r="A60" s="12" t="s">
        <v>325</v>
      </c>
      <c r="B60" s="13" t="s">
        <v>326</v>
      </c>
    </row>
    <row r="61" spans="1:2" x14ac:dyDescent="0.25">
      <c r="A61" s="12" t="s">
        <v>327</v>
      </c>
      <c r="B61" s="13" t="s">
        <v>328</v>
      </c>
    </row>
    <row r="62" spans="1:2" x14ac:dyDescent="0.25">
      <c r="A62" s="12" t="s">
        <v>329</v>
      </c>
      <c r="B62" s="13" t="s">
        <v>330</v>
      </c>
    </row>
    <row r="63" spans="1:2" x14ac:dyDescent="0.25">
      <c r="A63" s="12" t="s">
        <v>331</v>
      </c>
      <c r="B63" s="13" t="s">
        <v>332</v>
      </c>
    </row>
    <row r="64" spans="1:2" x14ac:dyDescent="0.25">
      <c r="A64" s="12" t="s">
        <v>333</v>
      </c>
      <c r="B64" s="13" t="s">
        <v>334</v>
      </c>
    </row>
    <row r="65" spans="1:2" x14ac:dyDescent="0.25">
      <c r="A65" s="12" t="s">
        <v>335</v>
      </c>
      <c r="B65" s="13" t="s">
        <v>336</v>
      </c>
    </row>
    <row r="66" spans="1:2" x14ac:dyDescent="0.25">
      <c r="A66" s="12" t="s">
        <v>337</v>
      </c>
      <c r="B66" s="13" t="s">
        <v>338</v>
      </c>
    </row>
    <row r="67" spans="1:2" x14ac:dyDescent="0.25">
      <c r="A67" s="12" t="s">
        <v>339</v>
      </c>
      <c r="B67" s="13" t="s">
        <v>340</v>
      </c>
    </row>
    <row r="68" spans="1:2" x14ac:dyDescent="0.25">
      <c r="A68" s="12" t="s">
        <v>341</v>
      </c>
      <c r="B68" s="13" t="s">
        <v>342</v>
      </c>
    </row>
    <row r="69" spans="1:2" x14ac:dyDescent="0.25">
      <c r="A69" s="12" t="s">
        <v>343</v>
      </c>
      <c r="B69" s="13" t="s">
        <v>344</v>
      </c>
    </row>
    <row r="70" spans="1:2" x14ac:dyDescent="0.25">
      <c r="A70" s="12" t="s">
        <v>229</v>
      </c>
      <c r="B70" s="13" t="s">
        <v>345</v>
      </c>
    </row>
    <row r="71" spans="1:2" x14ac:dyDescent="0.25">
      <c r="A71" s="12" t="s">
        <v>346</v>
      </c>
      <c r="B71" s="13" t="s">
        <v>347</v>
      </c>
    </row>
    <row r="72" spans="1:2" x14ac:dyDescent="0.25">
      <c r="A72" s="12" t="s">
        <v>348</v>
      </c>
      <c r="B72" s="13" t="s">
        <v>349</v>
      </c>
    </row>
    <row r="73" spans="1:2" x14ac:dyDescent="0.25">
      <c r="A73" s="12" t="s">
        <v>350</v>
      </c>
      <c r="B73" s="13" t="s">
        <v>351</v>
      </c>
    </row>
    <row r="74" spans="1:2" x14ac:dyDescent="0.25">
      <c r="A74" s="12" t="s">
        <v>352</v>
      </c>
      <c r="B74" s="13" t="s">
        <v>353</v>
      </c>
    </row>
    <row r="75" spans="1:2" x14ac:dyDescent="0.25">
      <c r="A75" s="12" t="s">
        <v>354</v>
      </c>
      <c r="B75" s="13" t="s">
        <v>355</v>
      </c>
    </row>
    <row r="76" spans="1:2" x14ac:dyDescent="0.25">
      <c r="A76" s="12" t="s">
        <v>356</v>
      </c>
      <c r="B76" s="13" t="s">
        <v>357</v>
      </c>
    </row>
    <row r="77" spans="1:2" x14ac:dyDescent="0.25">
      <c r="A77" s="12" t="s">
        <v>358</v>
      </c>
      <c r="B77" s="13" t="s">
        <v>359</v>
      </c>
    </row>
    <row r="78" spans="1:2" x14ac:dyDescent="0.25">
      <c r="A78" s="12" t="s">
        <v>360</v>
      </c>
      <c r="B78" s="13" t="s">
        <v>361</v>
      </c>
    </row>
    <row r="79" spans="1:2" x14ac:dyDescent="0.25">
      <c r="A79" s="12" t="s">
        <v>229</v>
      </c>
      <c r="B79" s="13" t="s">
        <v>345</v>
      </c>
    </row>
    <row r="80" spans="1:2" x14ac:dyDescent="0.25">
      <c r="A80" s="12" t="s">
        <v>362</v>
      </c>
      <c r="B80" s="13" t="s">
        <v>363</v>
      </c>
    </row>
    <row r="81" spans="1:2" x14ac:dyDescent="0.25">
      <c r="A81" s="12" t="s">
        <v>364</v>
      </c>
      <c r="B81" s="13" t="s">
        <v>365</v>
      </c>
    </row>
    <row r="82" spans="1:2" x14ac:dyDescent="0.25">
      <c r="A82" s="12" t="s">
        <v>366</v>
      </c>
      <c r="B82" s="13" t="s">
        <v>367</v>
      </c>
    </row>
    <row r="83" spans="1:2" x14ac:dyDescent="0.25">
      <c r="A83" s="12" t="s">
        <v>368</v>
      </c>
      <c r="B83" s="13" t="s">
        <v>369</v>
      </c>
    </row>
    <row r="84" spans="1:2" x14ac:dyDescent="0.25">
      <c r="A84" s="12" t="s">
        <v>370</v>
      </c>
      <c r="B84" s="13" t="s">
        <v>371</v>
      </c>
    </row>
    <row r="85" spans="1:2" x14ac:dyDescent="0.25">
      <c r="A85" s="12" t="s">
        <v>372</v>
      </c>
      <c r="B85" s="13" t="s">
        <v>373</v>
      </c>
    </row>
    <row r="86" spans="1:2" x14ac:dyDescent="0.25">
      <c r="A86" s="12" t="s">
        <v>374</v>
      </c>
      <c r="B86" s="13" t="s">
        <v>375</v>
      </c>
    </row>
    <row r="87" spans="1:2" x14ac:dyDescent="0.25">
      <c r="A87" s="12" t="s">
        <v>376</v>
      </c>
      <c r="B87" s="13" t="s">
        <v>377</v>
      </c>
    </row>
    <row r="88" spans="1:2" x14ac:dyDescent="0.25">
      <c r="A88" s="12" t="s">
        <v>378</v>
      </c>
      <c r="B88" s="13" t="s">
        <v>379</v>
      </c>
    </row>
    <row r="89" spans="1:2" x14ac:dyDescent="0.25">
      <c r="A89" s="12" t="s">
        <v>380</v>
      </c>
      <c r="B89" s="13" t="s">
        <v>381</v>
      </c>
    </row>
    <row r="90" spans="1:2" x14ac:dyDescent="0.25">
      <c r="A90" s="12" t="s">
        <v>382</v>
      </c>
      <c r="B90" s="13" t="s">
        <v>383</v>
      </c>
    </row>
    <row r="91" spans="1:2" x14ac:dyDescent="0.25">
      <c r="A91" s="12" t="s">
        <v>384</v>
      </c>
      <c r="B91" s="13" t="s">
        <v>385</v>
      </c>
    </row>
    <row r="92" spans="1:2" x14ac:dyDescent="0.25">
      <c r="A92" s="12" t="s">
        <v>301</v>
      </c>
      <c r="B92" s="13" t="s">
        <v>302</v>
      </c>
    </row>
    <row r="93" spans="1:2" x14ac:dyDescent="0.25">
      <c r="A93" s="12" t="s">
        <v>227</v>
      </c>
      <c r="B93" s="13" t="s">
        <v>228</v>
      </c>
    </row>
    <row r="94" spans="1:2" x14ac:dyDescent="0.25">
      <c r="A94" s="12" t="s">
        <v>386</v>
      </c>
      <c r="B94" s="13" t="s">
        <v>387</v>
      </c>
    </row>
    <row r="95" spans="1:2" x14ac:dyDescent="0.25">
      <c r="A95" s="12" t="s">
        <v>388</v>
      </c>
      <c r="B95" s="13" t="s">
        <v>389</v>
      </c>
    </row>
    <row r="96" spans="1:2" x14ac:dyDescent="0.25">
      <c r="A96" s="12" t="s">
        <v>390</v>
      </c>
      <c r="B96" s="13" t="s">
        <v>391</v>
      </c>
    </row>
    <row r="97" spans="1:2" x14ac:dyDescent="0.25">
      <c r="A97" s="12" t="s">
        <v>392</v>
      </c>
      <c r="B97" s="13" t="s">
        <v>393</v>
      </c>
    </row>
    <row r="98" spans="1:2" x14ac:dyDescent="0.25">
      <c r="A98" s="12" t="s">
        <v>394</v>
      </c>
      <c r="B98" s="13" t="s">
        <v>216</v>
      </c>
    </row>
    <row r="99" spans="1:2" x14ac:dyDescent="0.25">
      <c r="A99" s="12" t="s">
        <v>395</v>
      </c>
      <c r="B99" s="13" t="s">
        <v>396</v>
      </c>
    </row>
    <row r="100" spans="1:2" x14ac:dyDescent="0.25">
      <c r="A100" s="12" t="s">
        <v>397</v>
      </c>
      <c r="B100" s="13" t="s">
        <v>398</v>
      </c>
    </row>
    <row r="101" spans="1:2" x14ac:dyDescent="0.25">
      <c r="A101" s="12" t="s">
        <v>399</v>
      </c>
      <c r="B101" s="13" t="s">
        <v>400</v>
      </c>
    </row>
    <row r="102" spans="1:2" x14ac:dyDescent="0.25">
      <c r="A102" s="12" t="s">
        <v>401</v>
      </c>
      <c r="B102" s="13" t="s">
        <v>402</v>
      </c>
    </row>
    <row r="103" spans="1:2" x14ac:dyDescent="0.25">
      <c r="A103" s="12" t="s">
        <v>403</v>
      </c>
      <c r="B103" s="13" t="s">
        <v>404</v>
      </c>
    </row>
    <row r="104" spans="1:2" x14ac:dyDescent="0.25">
      <c r="A104" s="12" t="s">
        <v>405</v>
      </c>
      <c r="B104" s="13" t="s">
        <v>406</v>
      </c>
    </row>
    <row r="105" spans="1:2" x14ac:dyDescent="0.25">
      <c r="A105" s="12" t="s">
        <v>407</v>
      </c>
      <c r="B105" s="13" t="s">
        <v>408</v>
      </c>
    </row>
    <row r="106" spans="1:2" x14ac:dyDescent="0.25">
      <c r="A106" s="12" t="s">
        <v>409</v>
      </c>
      <c r="B106" s="13" t="s">
        <v>410</v>
      </c>
    </row>
    <row r="107" spans="1:2" x14ac:dyDescent="0.25">
      <c r="A107" s="12" t="s">
        <v>411</v>
      </c>
      <c r="B107" s="13" t="s">
        <v>412</v>
      </c>
    </row>
    <row r="108" spans="1:2" x14ac:dyDescent="0.25">
      <c r="A108" s="12" t="s">
        <v>413</v>
      </c>
      <c r="B108" s="13" t="s">
        <v>414</v>
      </c>
    </row>
    <row r="109" spans="1:2" x14ac:dyDescent="0.25">
      <c r="A109" s="12" t="s">
        <v>415</v>
      </c>
      <c r="B109" s="13" t="s">
        <v>416</v>
      </c>
    </row>
    <row r="110" spans="1:2" x14ac:dyDescent="0.25">
      <c r="A110" s="12" t="s">
        <v>117</v>
      </c>
      <c r="B110" s="13" t="s">
        <v>417</v>
      </c>
    </row>
    <row r="111" spans="1:2" x14ac:dyDescent="0.25">
      <c r="A111" s="12" t="s">
        <v>418</v>
      </c>
      <c r="B111" s="13" t="s">
        <v>419</v>
      </c>
    </row>
    <row r="112" spans="1:2" x14ac:dyDescent="0.25">
      <c r="A112" s="12" t="s">
        <v>301</v>
      </c>
      <c r="B112" s="13" t="s">
        <v>302</v>
      </c>
    </row>
    <row r="113" spans="1:2" x14ac:dyDescent="0.25">
      <c r="A113" s="12" t="s">
        <v>420</v>
      </c>
      <c r="B113" s="13" t="s">
        <v>421</v>
      </c>
    </row>
    <row r="114" spans="1:2" x14ac:dyDescent="0.25">
      <c r="A114" s="12" t="s">
        <v>422</v>
      </c>
      <c r="B114" s="13" t="s">
        <v>423</v>
      </c>
    </row>
    <row r="115" spans="1:2" x14ac:dyDescent="0.25">
      <c r="A115" s="12" t="s">
        <v>424</v>
      </c>
      <c r="B115" s="13" t="s">
        <v>425</v>
      </c>
    </row>
    <row r="116" spans="1:2" x14ac:dyDescent="0.25">
      <c r="A116" s="12" t="s">
        <v>426</v>
      </c>
      <c r="B116" s="13" t="s">
        <v>427</v>
      </c>
    </row>
    <row r="117" spans="1:2" x14ac:dyDescent="0.25">
      <c r="A117" s="12" t="s">
        <v>205</v>
      </c>
      <c r="B117" s="13" t="s">
        <v>428</v>
      </c>
    </row>
    <row r="118" spans="1:2" x14ac:dyDescent="0.25">
      <c r="A118" s="12" t="s">
        <v>429</v>
      </c>
      <c r="B118" s="13" t="s">
        <v>430</v>
      </c>
    </row>
    <row r="119" spans="1:2" x14ac:dyDescent="0.25">
      <c r="A119" s="12" t="s">
        <v>431</v>
      </c>
      <c r="B119" s="13" t="s">
        <v>432</v>
      </c>
    </row>
    <row r="120" spans="1:2" x14ac:dyDescent="0.25">
      <c r="A120" s="12" t="s">
        <v>433</v>
      </c>
      <c r="B120" s="13" t="s">
        <v>434</v>
      </c>
    </row>
    <row r="121" spans="1:2" x14ac:dyDescent="0.25">
      <c r="A121" s="12" t="s">
        <v>435</v>
      </c>
      <c r="B121" s="13" t="s">
        <v>436</v>
      </c>
    </row>
    <row r="122" spans="1:2" x14ac:dyDescent="0.25">
      <c r="A122" s="12" t="s">
        <v>437</v>
      </c>
      <c r="B122" s="13" t="s">
        <v>438</v>
      </c>
    </row>
    <row r="123" spans="1:2" x14ac:dyDescent="0.25">
      <c r="A123" s="12" t="s">
        <v>439</v>
      </c>
      <c r="B123" s="13" t="s">
        <v>440</v>
      </c>
    </row>
    <row r="124" spans="1:2" x14ac:dyDescent="0.25">
      <c r="A124" s="12" t="s">
        <v>441</v>
      </c>
      <c r="B124" s="13" t="s">
        <v>442</v>
      </c>
    </row>
    <row r="125" spans="1:2" x14ac:dyDescent="0.25">
      <c r="A125" s="12" t="s">
        <v>443</v>
      </c>
      <c r="B125" s="13" t="s">
        <v>444</v>
      </c>
    </row>
    <row r="126" spans="1:2" x14ac:dyDescent="0.25">
      <c r="A126" s="12" t="s">
        <v>445</v>
      </c>
      <c r="B126" s="13" t="s">
        <v>446</v>
      </c>
    </row>
    <row r="127" spans="1:2" x14ac:dyDescent="0.25">
      <c r="A127" s="12" t="s">
        <v>447</v>
      </c>
      <c r="B127" s="13" t="s">
        <v>448</v>
      </c>
    </row>
    <row r="128" spans="1:2" x14ac:dyDescent="0.25">
      <c r="A128" s="12" t="s">
        <v>449</v>
      </c>
      <c r="B128" s="13" t="s">
        <v>450</v>
      </c>
    </row>
    <row r="129" spans="1:2" x14ac:dyDescent="0.25">
      <c r="A129" s="12" t="s">
        <v>451</v>
      </c>
      <c r="B129" s="13" t="s">
        <v>452</v>
      </c>
    </row>
    <row r="130" spans="1:2" x14ac:dyDescent="0.25">
      <c r="A130" s="12" t="s">
        <v>453</v>
      </c>
      <c r="B130" s="13" t="s">
        <v>454</v>
      </c>
    </row>
    <row r="131" spans="1:2" x14ac:dyDescent="0.25">
      <c r="A131" s="12" t="s">
        <v>455</v>
      </c>
      <c r="B131" s="13" t="s">
        <v>456</v>
      </c>
    </row>
    <row r="132" spans="1:2" x14ac:dyDescent="0.25">
      <c r="A132" s="12" t="s">
        <v>457</v>
      </c>
      <c r="B132" s="13" t="s">
        <v>458</v>
      </c>
    </row>
    <row r="133" spans="1:2" x14ac:dyDescent="0.25">
      <c r="A133" s="12" t="s">
        <v>459</v>
      </c>
      <c r="B133" s="13" t="s">
        <v>460</v>
      </c>
    </row>
    <row r="134" spans="1:2" x14ac:dyDescent="0.25">
      <c r="A134" s="12" t="s">
        <v>461</v>
      </c>
      <c r="B134" s="13" t="s">
        <v>462</v>
      </c>
    </row>
    <row r="135" spans="1:2" x14ac:dyDescent="0.25">
      <c r="A135" s="12" t="s">
        <v>463</v>
      </c>
      <c r="B135" s="13" t="s">
        <v>464</v>
      </c>
    </row>
    <row r="136" spans="1:2" x14ac:dyDescent="0.25">
      <c r="A136" s="12" t="s">
        <v>465</v>
      </c>
      <c r="B136" s="13" t="s">
        <v>466</v>
      </c>
    </row>
    <row r="137" spans="1:2" x14ac:dyDescent="0.25">
      <c r="A137" s="12" t="s">
        <v>467</v>
      </c>
      <c r="B137" s="13" t="s">
        <v>468</v>
      </c>
    </row>
    <row r="138" spans="1:2" x14ac:dyDescent="0.25">
      <c r="A138" s="12" t="s">
        <v>469</v>
      </c>
      <c r="B138" s="13" t="s">
        <v>470</v>
      </c>
    </row>
    <row r="139" spans="1:2" x14ac:dyDescent="0.25">
      <c r="A139" s="12" t="s">
        <v>471</v>
      </c>
      <c r="B139" s="13" t="s">
        <v>472</v>
      </c>
    </row>
    <row r="140" spans="1:2" x14ac:dyDescent="0.25">
      <c r="A140" s="12" t="s">
        <v>473</v>
      </c>
      <c r="B140" s="13" t="s">
        <v>474</v>
      </c>
    </row>
    <row r="141" spans="1:2" x14ac:dyDescent="0.25">
      <c r="A141" s="12" t="s">
        <v>475</v>
      </c>
      <c r="B141" s="13" t="s">
        <v>476</v>
      </c>
    </row>
    <row r="142" spans="1:2" x14ac:dyDescent="0.25">
      <c r="A142" s="12" t="s">
        <v>475</v>
      </c>
      <c r="B142" s="13" t="s">
        <v>476</v>
      </c>
    </row>
    <row r="143" spans="1:2" x14ac:dyDescent="0.25">
      <c r="A143" s="12" t="s">
        <v>477</v>
      </c>
      <c r="B143" s="13" t="s">
        <v>478</v>
      </c>
    </row>
    <row r="144" spans="1:2" x14ac:dyDescent="0.25">
      <c r="A144" s="12" t="s">
        <v>479</v>
      </c>
      <c r="B144" s="13" t="s">
        <v>480</v>
      </c>
    </row>
    <row r="145" spans="1:2" x14ac:dyDescent="0.25">
      <c r="A145" s="12" t="s">
        <v>481</v>
      </c>
      <c r="B145" s="13" t="s">
        <v>482</v>
      </c>
    </row>
    <row r="146" spans="1:2" x14ac:dyDescent="0.25">
      <c r="A146" s="12" t="s">
        <v>229</v>
      </c>
      <c r="B146" s="13" t="s">
        <v>345</v>
      </c>
    </row>
    <row r="147" spans="1:2" x14ac:dyDescent="0.25">
      <c r="A147" s="12" t="s">
        <v>483</v>
      </c>
      <c r="B147" s="13" t="s">
        <v>484</v>
      </c>
    </row>
    <row r="148" spans="1:2" x14ac:dyDescent="0.25">
      <c r="A148" s="12" t="s">
        <v>485</v>
      </c>
      <c r="B148" s="13" t="s">
        <v>486</v>
      </c>
    </row>
    <row r="149" spans="1:2" x14ac:dyDescent="0.25">
      <c r="A149" s="12" t="s">
        <v>487</v>
      </c>
      <c r="B149" s="13" t="s">
        <v>488</v>
      </c>
    </row>
    <row r="150" spans="1:2" x14ac:dyDescent="0.25">
      <c r="A150" s="12" t="s">
        <v>489</v>
      </c>
      <c r="B150" s="13" t="s">
        <v>490</v>
      </c>
    </row>
    <row r="151" spans="1:2" x14ac:dyDescent="0.25">
      <c r="A151" s="12" t="s">
        <v>491</v>
      </c>
      <c r="B151" s="13" t="s">
        <v>492</v>
      </c>
    </row>
    <row r="152" spans="1:2" x14ac:dyDescent="0.25">
      <c r="A152" s="12" t="s">
        <v>493</v>
      </c>
      <c r="B152" s="13" t="s">
        <v>494</v>
      </c>
    </row>
    <row r="153" spans="1:2" x14ac:dyDescent="0.25">
      <c r="A153" s="12" t="s">
        <v>495</v>
      </c>
      <c r="B153" s="13" t="s">
        <v>496</v>
      </c>
    </row>
    <row r="154" spans="1:2" x14ac:dyDescent="0.25">
      <c r="A154" s="12" t="s">
        <v>497</v>
      </c>
      <c r="B154" s="13" t="s">
        <v>498</v>
      </c>
    </row>
    <row r="155" spans="1:2" x14ac:dyDescent="0.25">
      <c r="A155" s="12" t="s">
        <v>499</v>
      </c>
      <c r="B155" s="13" t="s">
        <v>500</v>
      </c>
    </row>
    <row r="156" spans="1:2" x14ac:dyDescent="0.25">
      <c r="A156" s="12" t="s">
        <v>501</v>
      </c>
      <c r="B156" s="13" t="s">
        <v>502</v>
      </c>
    </row>
    <row r="157" spans="1:2" x14ac:dyDescent="0.25">
      <c r="A157" s="12" t="s">
        <v>503</v>
      </c>
      <c r="B157" s="13" t="s">
        <v>504</v>
      </c>
    </row>
    <row r="158" spans="1:2" x14ac:dyDescent="0.25">
      <c r="A158" s="12" t="s">
        <v>229</v>
      </c>
      <c r="B158" s="13" t="s">
        <v>345</v>
      </c>
    </row>
    <row r="159" spans="1:2" x14ac:dyDescent="0.25">
      <c r="A159" s="12" t="s">
        <v>505</v>
      </c>
      <c r="B159" s="13" t="s">
        <v>506</v>
      </c>
    </row>
    <row r="160" spans="1:2" x14ac:dyDescent="0.25">
      <c r="A160" s="12" t="s">
        <v>507</v>
      </c>
      <c r="B160" s="13" t="s">
        <v>508</v>
      </c>
    </row>
    <row r="161" spans="1:2" x14ac:dyDescent="0.25">
      <c r="A161" s="12" t="s">
        <v>483</v>
      </c>
      <c r="B161" s="13" t="s">
        <v>484</v>
      </c>
    </row>
    <row r="162" spans="1:2" x14ac:dyDescent="0.25">
      <c r="A162" s="12" t="s">
        <v>290</v>
      </c>
      <c r="B162" s="13" t="s">
        <v>291</v>
      </c>
    </row>
    <row r="163" spans="1:2" x14ac:dyDescent="0.25">
      <c r="A163" s="12" t="s">
        <v>299</v>
      </c>
      <c r="B163" s="13" t="s">
        <v>300</v>
      </c>
    </row>
    <row r="164" spans="1:2" x14ac:dyDescent="0.25">
      <c r="A164" s="12" t="s">
        <v>437</v>
      </c>
      <c r="B164" s="13" t="s">
        <v>438</v>
      </c>
    </row>
    <row r="165" spans="1:2" x14ac:dyDescent="0.25">
      <c r="A165" s="12" t="s">
        <v>437</v>
      </c>
      <c r="B165" s="13" t="s">
        <v>438</v>
      </c>
    </row>
    <row r="166" spans="1:2" x14ac:dyDescent="0.25">
      <c r="A166" s="12" t="s">
        <v>437</v>
      </c>
      <c r="B166" s="13" t="s">
        <v>438</v>
      </c>
    </row>
    <row r="167" spans="1:2" x14ac:dyDescent="0.25">
      <c r="A167" s="12" t="s">
        <v>509</v>
      </c>
      <c r="B167" s="13" t="s">
        <v>510</v>
      </c>
    </row>
    <row r="168" spans="1:2" x14ac:dyDescent="0.25">
      <c r="A168" s="12" t="s">
        <v>217</v>
      </c>
      <c r="B168" s="13" t="s">
        <v>298</v>
      </c>
    </row>
    <row r="169" spans="1:2" x14ac:dyDescent="0.25">
      <c r="A169" s="12" t="s">
        <v>217</v>
      </c>
      <c r="B169" s="13" t="s">
        <v>298</v>
      </c>
    </row>
    <row r="170" spans="1:2" x14ac:dyDescent="0.25">
      <c r="A170" s="12" t="s">
        <v>511</v>
      </c>
      <c r="B170" s="13" t="s">
        <v>512</v>
      </c>
    </row>
    <row r="171" spans="1:2" x14ac:dyDescent="0.25">
      <c r="A171" s="12" t="s">
        <v>513</v>
      </c>
      <c r="B171" s="13" t="s">
        <v>514</v>
      </c>
    </row>
    <row r="172" spans="1:2" x14ac:dyDescent="0.25">
      <c r="A172" s="12" t="s">
        <v>252</v>
      </c>
      <c r="B172" s="13" t="s">
        <v>253</v>
      </c>
    </row>
    <row r="173" spans="1:2" x14ac:dyDescent="0.25">
      <c r="A173" s="12" t="s">
        <v>431</v>
      </c>
      <c r="B173" s="13" t="s">
        <v>432</v>
      </c>
    </row>
    <row r="174" spans="1:2" x14ac:dyDescent="0.25">
      <c r="A174" s="12" t="s">
        <v>515</v>
      </c>
      <c r="B174" s="13" t="s">
        <v>516</v>
      </c>
    </row>
    <row r="175" spans="1:2" x14ac:dyDescent="0.25">
      <c r="A175" s="12" t="s">
        <v>222</v>
      </c>
      <c r="B175" s="13" t="s">
        <v>517</v>
      </c>
    </row>
    <row r="176" spans="1:2" x14ac:dyDescent="0.25">
      <c r="A176" s="12" t="s">
        <v>518</v>
      </c>
      <c r="B176" s="13" t="s">
        <v>519</v>
      </c>
    </row>
    <row r="177" spans="1:2" x14ac:dyDescent="0.25">
      <c r="A177" s="12" t="s">
        <v>520</v>
      </c>
      <c r="B177" s="13" t="s">
        <v>521</v>
      </c>
    </row>
    <row r="178" spans="1:2" x14ac:dyDescent="0.25">
      <c r="A178" s="12" t="s">
        <v>522</v>
      </c>
      <c r="B178" s="13" t="s">
        <v>523</v>
      </c>
    </row>
    <row r="179" spans="1:2" x14ac:dyDescent="0.25">
      <c r="A179" s="12" t="s">
        <v>524</v>
      </c>
      <c r="B179" s="13" t="s">
        <v>525</v>
      </c>
    </row>
    <row r="180" spans="1:2" x14ac:dyDescent="0.25">
      <c r="A180" s="12" t="s">
        <v>526</v>
      </c>
      <c r="B180" s="13" t="s">
        <v>527</v>
      </c>
    </row>
    <row r="181" spans="1:2" x14ac:dyDescent="0.25">
      <c r="A181" s="12" t="s">
        <v>528</v>
      </c>
      <c r="B181" s="13" t="s">
        <v>529</v>
      </c>
    </row>
    <row r="182" spans="1:2" x14ac:dyDescent="0.25">
      <c r="A182" s="12" t="s">
        <v>530</v>
      </c>
      <c r="B182" s="13" t="s">
        <v>531</v>
      </c>
    </row>
    <row r="183" spans="1:2" x14ac:dyDescent="0.25">
      <c r="A183" s="12" t="s">
        <v>532</v>
      </c>
      <c r="B183" s="13" t="s">
        <v>533</v>
      </c>
    </row>
    <row r="184" spans="1:2" x14ac:dyDescent="0.25">
      <c r="A184" s="12" t="s">
        <v>534</v>
      </c>
      <c r="B184" s="13" t="s">
        <v>535</v>
      </c>
    </row>
    <row r="185" spans="1:2" x14ac:dyDescent="0.25">
      <c r="A185" s="12" t="s">
        <v>536</v>
      </c>
      <c r="B185" s="13" t="s">
        <v>537</v>
      </c>
    </row>
    <row r="186" spans="1:2" x14ac:dyDescent="0.25">
      <c r="A186" s="12" t="s">
        <v>538</v>
      </c>
      <c r="B186" s="13" t="s">
        <v>539</v>
      </c>
    </row>
    <row r="187" spans="1:2" x14ac:dyDescent="0.25">
      <c r="A187" s="12" t="s">
        <v>475</v>
      </c>
      <c r="B187" s="13" t="s">
        <v>476</v>
      </c>
    </row>
    <row r="188" spans="1:2" x14ac:dyDescent="0.25">
      <c r="A188" s="12" t="s">
        <v>540</v>
      </c>
      <c r="B188" s="13" t="s">
        <v>541</v>
      </c>
    </row>
    <row r="189" spans="1:2" x14ac:dyDescent="0.25">
      <c r="A189" s="12" t="s">
        <v>542</v>
      </c>
      <c r="B189" s="13" t="s">
        <v>543</v>
      </c>
    </row>
    <row r="190" spans="1:2" x14ac:dyDescent="0.25">
      <c r="A190" s="12" t="s">
        <v>544</v>
      </c>
      <c r="B190" s="13" t="s">
        <v>545</v>
      </c>
    </row>
    <row r="191" spans="1:2" x14ac:dyDescent="0.25">
      <c r="A191" s="14" t="s">
        <v>546</v>
      </c>
      <c r="B191" s="13" t="s">
        <v>547</v>
      </c>
    </row>
    <row r="192" spans="1:2" x14ac:dyDescent="0.25">
      <c r="A192" s="14" t="s">
        <v>548</v>
      </c>
      <c r="B192" s="13" t="s">
        <v>549</v>
      </c>
    </row>
    <row r="193" spans="1:2" x14ac:dyDescent="0.25">
      <c r="A193" s="12" t="s">
        <v>550</v>
      </c>
      <c r="B193" s="13" t="s">
        <v>551</v>
      </c>
    </row>
    <row r="194" spans="1:2" x14ac:dyDescent="0.25">
      <c r="A194" s="12" t="s">
        <v>487</v>
      </c>
      <c r="B194" s="13" t="s">
        <v>488</v>
      </c>
    </row>
    <row r="195" spans="1:2" x14ac:dyDescent="0.25">
      <c r="A195" s="12" t="s">
        <v>78</v>
      </c>
      <c r="B195" s="13" t="s">
        <v>552</v>
      </c>
    </row>
    <row r="196" spans="1:2" x14ac:dyDescent="0.25">
      <c r="A196" s="12" t="s">
        <v>19</v>
      </c>
      <c r="B196" s="13" t="s">
        <v>553</v>
      </c>
    </row>
    <row r="197" spans="1:2" x14ac:dyDescent="0.25">
      <c r="A197" s="12" t="s">
        <v>19</v>
      </c>
      <c r="B197" s="13" t="s">
        <v>553</v>
      </c>
    </row>
    <row r="198" spans="1:2" x14ac:dyDescent="0.25">
      <c r="A198" s="12" t="s">
        <v>554</v>
      </c>
      <c r="B198" s="13" t="s">
        <v>555</v>
      </c>
    </row>
    <row r="199" spans="1:2" x14ac:dyDescent="0.25">
      <c r="A199" s="12" t="s">
        <v>30</v>
      </c>
      <c r="B199" s="13" t="s">
        <v>556</v>
      </c>
    </row>
    <row r="200" spans="1:2" x14ac:dyDescent="0.25">
      <c r="A200" s="12" t="s">
        <v>557</v>
      </c>
      <c r="B200" s="13" t="s">
        <v>558</v>
      </c>
    </row>
    <row r="201" spans="1:2" x14ac:dyDescent="0.25">
      <c r="A201" s="12" t="s">
        <v>559</v>
      </c>
      <c r="B201" s="15" t="s">
        <v>560</v>
      </c>
    </row>
    <row r="202" spans="1:2" x14ac:dyDescent="0.25">
      <c r="A202" s="12" t="s">
        <v>561</v>
      </c>
      <c r="B202" s="13" t="s">
        <v>562</v>
      </c>
    </row>
    <row r="203" spans="1:2" x14ac:dyDescent="0.25">
      <c r="A203" s="12" t="s">
        <v>563</v>
      </c>
      <c r="B203" s="13" t="s">
        <v>564</v>
      </c>
    </row>
    <row r="204" spans="1:2" x14ac:dyDescent="0.25">
      <c r="A204" s="12" t="s">
        <v>483</v>
      </c>
      <c r="B204" s="13" t="s">
        <v>484</v>
      </c>
    </row>
    <row r="205" spans="1:2" x14ac:dyDescent="0.25">
      <c r="A205" s="16" t="s">
        <v>565</v>
      </c>
      <c r="B205" s="13" t="s">
        <v>566</v>
      </c>
    </row>
    <row r="206" spans="1:2" x14ac:dyDescent="0.25">
      <c r="A206" s="16" t="s">
        <v>505</v>
      </c>
      <c r="B206" s="13" t="s">
        <v>506</v>
      </c>
    </row>
    <row r="207" spans="1:2" x14ac:dyDescent="0.25">
      <c r="A207" s="12" t="s">
        <v>567</v>
      </c>
      <c r="B207" s="13" t="s">
        <v>568</v>
      </c>
    </row>
    <row r="208" spans="1:2" x14ac:dyDescent="0.25">
      <c r="A208" s="12" t="s">
        <v>8</v>
      </c>
      <c r="B208" s="13" t="s">
        <v>569</v>
      </c>
    </row>
    <row r="209" spans="1:2" x14ac:dyDescent="0.25">
      <c r="A209" s="12" t="s">
        <v>8</v>
      </c>
      <c r="B209" s="13" t="s">
        <v>569</v>
      </c>
    </row>
    <row r="210" spans="1:2" x14ac:dyDescent="0.25">
      <c r="A210" s="16" t="s">
        <v>570</v>
      </c>
      <c r="B210" s="13" t="s">
        <v>571</v>
      </c>
    </row>
    <row r="211" spans="1:2" x14ac:dyDescent="0.25">
      <c r="A211" s="16" t="s">
        <v>572</v>
      </c>
      <c r="B211" s="13" t="s">
        <v>573</v>
      </c>
    </row>
    <row r="212" spans="1:2" x14ac:dyDescent="0.25">
      <c r="A212" s="16" t="s">
        <v>574</v>
      </c>
      <c r="B212" s="13" t="s">
        <v>575</v>
      </c>
    </row>
    <row r="213" spans="1:2" x14ac:dyDescent="0.25">
      <c r="A213" s="14" t="s">
        <v>576</v>
      </c>
      <c r="B213" s="13" t="s">
        <v>577</v>
      </c>
    </row>
    <row r="214" spans="1:2" x14ac:dyDescent="0.25">
      <c r="A214" s="14" t="s">
        <v>578</v>
      </c>
      <c r="B214" s="13" t="s">
        <v>579</v>
      </c>
    </row>
    <row r="215" spans="1:2" x14ac:dyDescent="0.25">
      <c r="A215" s="14" t="s">
        <v>580</v>
      </c>
      <c r="B215" s="13" t="s">
        <v>581</v>
      </c>
    </row>
    <row r="216" spans="1:2" x14ac:dyDescent="0.25">
      <c r="A216" s="14" t="s">
        <v>582</v>
      </c>
      <c r="B216" s="13" t="s">
        <v>583</v>
      </c>
    </row>
    <row r="217" spans="1:2" x14ac:dyDescent="0.25">
      <c r="A217" s="14" t="s">
        <v>584</v>
      </c>
      <c r="B217" s="13" t="s">
        <v>585</v>
      </c>
    </row>
    <row r="218" spans="1:2" x14ac:dyDescent="0.25">
      <c r="A218" s="14" t="s">
        <v>586</v>
      </c>
      <c r="B218" s="13" t="s">
        <v>587</v>
      </c>
    </row>
    <row r="219" spans="1:2" x14ac:dyDescent="0.25">
      <c r="A219" s="14" t="s">
        <v>588</v>
      </c>
      <c r="B219" s="13" t="s">
        <v>589</v>
      </c>
    </row>
    <row r="220" spans="1:2" x14ac:dyDescent="0.25">
      <c r="A220" s="12" t="s">
        <v>590</v>
      </c>
      <c r="B220" s="13" t="s">
        <v>591</v>
      </c>
    </row>
    <row r="221" spans="1:2" x14ac:dyDescent="0.25">
      <c r="A221" s="14" t="s">
        <v>592</v>
      </c>
      <c r="B221" s="13" t="s">
        <v>593</v>
      </c>
    </row>
    <row r="222" spans="1:2" x14ac:dyDescent="0.25">
      <c r="A222" s="14" t="s">
        <v>594</v>
      </c>
      <c r="B222" s="13" t="s">
        <v>595</v>
      </c>
    </row>
    <row r="223" spans="1:2" x14ac:dyDescent="0.25">
      <c r="A223" s="12" t="s">
        <v>596</v>
      </c>
      <c r="B223" s="13" t="s">
        <v>597</v>
      </c>
    </row>
    <row r="224" spans="1:2" x14ac:dyDescent="0.25">
      <c r="A224" s="12" t="s">
        <v>598</v>
      </c>
      <c r="B224" s="13" t="s">
        <v>599</v>
      </c>
    </row>
    <row r="225" spans="1:2" x14ac:dyDescent="0.25">
      <c r="A225" s="12" t="s">
        <v>141</v>
      </c>
      <c r="B225" s="13" t="s">
        <v>600</v>
      </c>
    </row>
    <row r="226" spans="1:2" x14ac:dyDescent="0.25">
      <c r="A226" s="12" t="s">
        <v>144</v>
      </c>
      <c r="B226" s="13" t="s">
        <v>601</v>
      </c>
    </row>
    <row r="227" spans="1:2" x14ac:dyDescent="0.25">
      <c r="A227" s="12" t="s">
        <v>13</v>
      </c>
      <c r="B227" s="13" t="s">
        <v>602</v>
      </c>
    </row>
    <row r="228" spans="1:2" x14ac:dyDescent="0.25">
      <c r="A228" s="12" t="s">
        <v>13</v>
      </c>
      <c r="B228" s="13" t="s">
        <v>602</v>
      </c>
    </row>
    <row r="229" spans="1:2" x14ac:dyDescent="0.25">
      <c r="A229" s="12" t="s">
        <v>21</v>
      </c>
      <c r="B229" s="13" t="s">
        <v>603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ELENCO</vt:lpstr>
      <vt:lpstr>PARTITE IVA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2016-05-03T10:05:08Z</dcterms:modified>
</cp:coreProperties>
</file>