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8192" windowHeight="1182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Foglio1!$A$2:$K$121</definedName>
    <definedName name="_xlnm._FilterDatabase" localSheetId="1" hidden="1">Foglio2!$A$2:$R$121</definedName>
  </definedNames>
  <calcPr calcId="145621"/>
</workbook>
</file>

<file path=xl/calcChain.xml><?xml version="1.0" encoding="utf-8"?>
<calcChain xmlns="http://schemas.openxmlformats.org/spreadsheetml/2006/main">
  <c r="C39" i="2" l="1"/>
  <c r="C38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P122" i="2" l="1"/>
  <c r="R122" i="2" s="1"/>
  <c r="J122" i="1" s="1"/>
  <c r="K122" i="1" s="1"/>
  <c r="I122" i="2"/>
  <c r="F122" i="1" s="1"/>
  <c r="P115" i="2"/>
  <c r="H115" i="1" s="1"/>
  <c r="R115" i="2"/>
  <c r="J115" i="1" s="1"/>
  <c r="K115" i="1" s="1"/>
  <c r="I115" i="2"/>
  <c r="F115" i="1" s="1"/>
  <c r="J115" i="2"/>
  <c r="G115" i="1" s="1"/>
  <c r="P61" i="2"/>
  <c r="Q61" i="2" s="1"/>
  <c r="R61" i="2"/>
  <c r="I61" i="2"/>
  <c r="J61" i="2" s="1"/>
  <c r="P60" i="2"/>
  <c r="Q60" i="2" s="1"/>
  <c r="I60" i="2"/>
  <c r="J60" i="2" s="1"/>
  <c r="P59" i="2"/>
  <c r="Q59" i="2" s="1"/>
  <c r="I59" i="2"/>
  <c r="J59" i="2" s="1"/>
  <c r="P58" i="2"/>
  <c r="Q58" i="2" s="1"/>
  <c r="I58" i="2"/>
  <c r="J58" i="2" s="1"/>
  <c r="P57" i="2"/>
  <c r="Q57" i="2" s="1"/>
  <c r="R57" i="2"/>
  <c r="I57" i="2"/>
  <c r="J57" i="2"/>
  <c r="P56" i="2"/>
  <c r="Q56" i="2" s="1"/>
  <c r="R56" i="2"/>
  <c r="I56" i="2"/>
  <c r="J56" i="2" s="1"/>
  <c r="P55" i="2"/>
  <c r="Q55" i="2" s="1"/>
  <c r="I55" i="2"/>
  <c r="J55" i="2" s="1"/>
  <c r="P54" i="2"/>
  <c r="Q54" i="2" s="1"/>
  <c r="I54" i="2"/>
  <c r="J54" i="2" s="1"/>
  <c r="P53" i="2"/>
  <c r="Q53" i="2" s="1"/>
  <c r="R53" i="2"/>
  <c r="I53" i="2"/>
  <c r="J53" i="2" s="1"/>
  <c r="P52" i="2"/>
  <c r="Q52" i="2" s="1"/>
  <c r="J52" i="2"/>
  <c r="I52" i="2"/>
  <c r="P51" i="2"/>
  <c r="Q51" i="2" s="1"/>
  <c r="I51" i="2"/>
  <c r="J51" i="2" s="1"/>
  <c r="P50" i="2"/>
  <c r="Q50" i="2" s="1"/>
  <c r="R50" i="2"/>
  <c r="I50" i="2"/>
  <c r="J50" i="2" s="1"/>
  <c r="P49" i="2"/>
  <c r="Q49" i="2" s="1"/>
  <c r="R51" i="2" l="1"/>
  <c r="R52" i="2"/>
  <c r="R54" i="2"/>
  <c r="R58" i="2"/>
  <c r="Q115" i="2"/>
  <c r="I115" i="1" s="1"/>
  <c r="J122" i="2"/>
  <c r="G122" i="1" s="1"/>
  <c r="Q122" i="2"/>
  <c r="I122" i="1" s="1"/>
  <c r="H122" i="1"/>
  <c r="R60" i="2"/>
  <c r="R59" i="2"/>
  <c r="R55" i="2"/>
  <c r="I49" i="2"/>
  <c r="P48" i="2"/>
  <c r="I48" i="2"/>
  <c r="J48" i="2" s="1"/>
  <c r="G48" i="1" s="1"/>
  <c r="P47" i="2"/>
  <c r="Q47" i="2" s="1"/>
  <c r="I47" i="1" s="1"/>
  <c r="R47" i="2"/>
  <c r="J47" i="1" s="1"/>
  <c r="K47" i="1" s="1"/>
  <c r="I47" i="2"/>
  <c r="J47" i="2" s="1"/>
  <c r="G47" i="1" s="1"/>
  <c r="P46" i="2"/>
  <c r="Q46" i="2" s="1"/>
  <c r="I46" i="1" s="1"/>
  <c r="I46" i="2"/>
  <c r="F46" i="1" s="1"/>
  <c r="P45" i="2"/>
  <c r="Q45" i="2" s="1"/>
  <c r="I45" i="1" s="1"/>
  <c r="R45" i="2"/>
  <c r="J45" i="1" s="1"/>
  <c r="K45" i="1" s="1"/>
  <c r="I45" i="2"/>
  <c r="J45" i="2"/>
  <c r="P44" i="2"/>
  <c r="Q44" i="2" s="1"/>
  <c r="I44" i="1" s="1"/>
  <c r="R44" i="2"/>
  <c r="J44" i="1" s="1"/>
  <c r="K44" i="1" s="1"/>
  <c r="I44" i="2"/>
  <c r="J44" i="2" s="1"/>
  <c r="G44" i="1" s="1"/>
  <c r="P43" i="2"/>
  <c r="Q43" i="2" s="1"/>
  <c r="I43" i="1" s="1"/>
  <c r="I43" i="2"/>
  <c r="J43" i="2" s="1"/>
  <c r="G43" i="1" s="1"/>
  <c r="P42" i="2"/>
  <c r="Q42" i="2" s="1"/>
  <c r="I42" i="1" s="1"/>
  <c r="R42" i="2"/>
  <c r="I42" i="2"/>
  <c r="J42" i="2" s="1"/>
  <c r="G42" i="1" s="1"/>
  <c r="F42" i="1"/>
  <c r="H42" i="1"/>
  <c r="J42" i="1"/>
  <c r="K42" i="1" s="1"/>
  <c r="F44" i="1"/>
  <c r="F45" i="1"/>
  <c r="G45" i="1"/>
  <c r="H46" i="1"/>
  <c r="F48" i="1"/>
  <c r="H49" i="1"/>
  <c r="I49" i="1"/>
  <c r="F50" i="1"/>
  <c r="G50" i="1"/>
  <c r="H50" i="1"/>
  <c r="I50" i="1"/>
  <c r="J50" i="1"/>
  <c r="K50" i="1" s="1"/>
  <c r="F51" i="1"/>
  <c r="G51" i="1"/>
  <c r="H51" i="1"/>
  <c r="I51" i="1"/>
  <c r="J51" i="1"/>
  <c r="K51" i="1" s="1"/>
  <c r="F52" i="1"/>
  <c r="G52" i="1"/>
  <c r="H52" i="1"/>
  <c r="I52" i="1"/>
  <c r="J52" i="1"/>
  <c r="K52" i="1" s="1"/>
  <c r="F53" i="1"/>
  <c r="G53" i="1"/>
  <c r="H53" i="1"/>
  <c r="I53" i="1"/>
  <c r="J53" i="1"/>
  <c r="K53" i="1" s="1"/>
  <c r="F54" i="1"/>
  <c r="G54" i="1"/>
  <c r="H54" i="1"/>
  <c r="I54" i="1"/>
  <c r="J54" i="1"/>
  <c r="K54" i="1" s="1"/>
  <c r="F55" i="1"/>
  <c r="G55" i="1"/>
  <c r="H55" i="1"/>
  <c r="I55" i="1"/>
  <c r="J55" i="1"/>
  <c r="K55" i="1" s="1"/>
  <c r="F56" i="1"/>
  <c r="G56" i="1"/>
  <c r="H56" i="1"/>
  <c r="I56" i="1"/>
  <c r="J56" i="1"/>
  <c r="K56" i="1" s="1"/>
  <c r="F57" i="1"/>
  <c r="G57" i="1"/>
  <c r="H57" i="1"/>
  <c r="I57" i="1"/>
  <c r="J57" i="1"/>
  <c r="K57" i="1" s="1"/>
  <c r="F58" i="1"/>
  <c r="G58" i="1"/>
  <c r="H58" i="1"/>
  <c r="I58" i="1"/>
  <c r="J58" i="1"/>
  <c r="K58" i="1" s="1"/>
  <c r="F59" i="1"/>
  <c r="G59" i="1"/>
  <c r="H59" i="1"/>
  <c r="I59" i="1"/>
  <c r="J59" i="1"/>
  <c r="K59" i="1" s="1"/>
  <c r="F60" i="1"/>
  <c r="G60" i="1"/>
  <c r="H60" i="1"/>
  <c r="I60" i="1"/>
  <c r="J60" i="1"/>
  <c r="K60" i="1" s="1"/>
  <c r="F61" i="1"/>
  <c r="G61" i="1"/>
  <c r="H61" i="1"/>
  <c r="I61" i="1"/>
  <c r="J61" i="1"/>
  <c r="K61" i="1" s="1"/>
  <c r="P41" i="2"/>
  <c r="Q41" i="2" s="1"/>
  <c r="I41" i="1" s="1"/>
  <c r="I41" i="2"/>
  <c r="J41" i="2" s="1"/>
  <c r="G41" i="1" s="1"/>
  <c r="P40" i="2"/>
  <c r="H40" i="1" s="1"/>
  <c r="I40" i="2"/>
  <c r="F40" i="1" s="1"/>
  <c r="P39" i="2"/>
  <c r="Q39" i="2" s="1"/>
  <c r="I39" i="1" s="1"/>
  <c r="I39" i="2"/>
  <c r="J39" i="2" s="1"/>
  <c r="G39" i="1" s="1"/>
  <c r="P38" i="2"/>
  <c r="H38" i="1" s="1"/>
  <c r="I38" i="2"/>
  <c r="J38" i="2" s="1"/>
  <c r="G38" i="1" s="1"/>
  <c r="J40" i="2" l="1"/>
  <c r="G40" i="1" s="1"/>
  <c r="Q40" i="2"/>
  <c r="I40" i="1" s="1"/>
  <c r="H41" i="1"/>
  <c r="F41" i="1"/>
  <c r="J49" i="2"/>
  <c r="G49" i="1" s="1"/>
  <c r="R49" i="2"/>
  <c r="J49" i="1" s="1"/>
  <c r="K49" i="1" s="1"/>
  <c r="F38" i="1"/>
  <c r="H39" i="1"/>
  <c r="F39" i="1"/>
  <c r="R43" i="2"/>
  <c r="J43" i="1" s="1"/>
  <c r="K43" i="1" s="1"/>
  <c r="R46" i="2"/>
  <c r="J46" i="1" s="1"/>
  <c r="K46" i="1" s="1"/>
  <c r="R48" i="2"/>
  <c r="J48" i="1" s="1"/>
  <c r="K48" i="1" s="1"/>
  <c r="F49" i="1"/>
  <c r="H48" i="1"/>
  <c r="Q48" i="2"/>
  <c r="I48" i="1" s="1"/>
  <c r="H47" i="1"/>
  <c r="F47" i="1"/>
  <c r="J46" i="2"/>
  <c r="G46" i="1" s="1"/>
  <c r="H45" i="1"/>
  <c r="H44" i="1"/>
  <c r="H43" i="1"/>
  <c r="F43" i="1"/>
  <c r="R38" i="2"/>
  <c r="J38" i="1" s="1"/>
  <c r="K38" i="1" s="1"/>
  <c r="R39" i="2"/>
  <c r="J39" i="1" s="1"/>
  <c r="K39" i="1" s="1"/>
  <c r="Q38" i="2"/>
  <c r="I38" i="1" s="1"/>
  <c r="R40" i="2"/>
  <c r="J40" i="1" s="1"/>
  <c r="K40" i="1" s="1"/>
  <c r="R41" i="2"/>
  <c r="J41" i="1" s="1"/>
  <c r="K41" i="1" s="1"/>
  <c r="P94" i="2"/>
  <c r="J94" i="2"/>
  <c r="I94" i="2"/>
  <c r="P93" i="2"/>
  <c r="R93" i="2" s="1"/>
  <c r="I93" i="2"/>
  <c r="J93" i="2" s="1"/>
  <c r="P92" i="2"/>
  <c r="Q92" i="2" s="1"/>
  <c r="I92" i="2"/>
  <c r="J92" i="2" s="1"/>
  <c r="P91" i="2"/>
  <c r="R91" i="2" s="1"/>
  <c r="I91" i="2"/>
  <c r="J91" i="2" s="1"/>
  <c r="P90" i="2"/>
  <c r="R90" i="2" s="1"/>
  <c r="J90" i="1" s="1"/>
  <c r="K90" i="1" s="1"/>
  <c r="I90" i="2"/>
  <c r="J90" i="2" s="1"/>
  <c r="G90" i="1" s="1"/>
  <c r="P89" i="2"/>
  <c r="R89" i="2" s="1"/>
  <c r="J89" i="1" s="1"/>
  <c r="K89" i="1" s="1"/>
  <c r="I89" i="2"/>
  <c r="J89" i="2" s="1"/>
  <c r="G89" i="1" s="1"/>
  <c r="F89" i="1" l="1"/>
  <c r="R92" i="2"/>
  <c r="H89" i="1"/>
  <c r="R94" i="2"/>
  <c r="F90" i="1"/>
  <c r="H90" i="1"/>
  <c r="Q89" i="2"/>
  <c r="I89" i="1" s="1"/>
  <c r="Q94" i="2"/>
  <c r="Q91" i="2"/>
  <c r="Q93" i="2"/>
  <c r="I93" i="1" s="1"/>
  <c r="Q90" i="2"/>
  <c r="I90" i="1" s="1"/>
  <c r="J94" i="1"/>
  <c r="K94" i="1" s="1"/>
  <c r="I94" i="1"/>
  <c r="H94" i="1"/>
  <c r="J93" i="1"/>
  <c r="K93" i="1" s="1"/>
  <c r="H93" i="1"/>
  <c r="J92" i="1"/>
  <c r="K92" i="1" s="1"/>
  <c r="I92" i="1"/>
  <c r="H92" i="1"/>
  <c r="J91" i="1"/>
  <c r="K91" i="1" s="1"/>
  <c r="I91" i="1"/>
  <c r="H91" i="1"/>
  <c r="G94" i="1"/>
  <c r="F94" i="1"/>
  <c r="G93" i="1"/>
  <c r="F93" i="1"/>
  <c r="F92" i="1"/>
  <c r="G91" i="1"/>
  <c r="F91" i="1"/>
  <c r="I11" i="3"/>
  <c r="I4" i="3"/>
  <c r="I7" i="3" l="1"/>
  <c r="P121" i="2" l="1"/>
  <c r="P120" i="2"/>
  <c r="P119" i="2"/>
  <c r="P118" i="2"/>
  <c r="P113" i="2"/>
  <c r="P111" i="2"/>
  <c r="P110" i="2"/>
  <c r="P109" i="2"/>
  <c r="P108" i="2"/>
  <c r="P106" i="2"/>
  <c r="P105" i="2"/>
  <c r="P104" i="2"/>
  <c r="P101" i="2"/>
  <c r="P100" i="2"/>
  <c r="P99" i="2"/>
  <c r="P98" i="2"/>
  <c r="P97" i="2"/>
  <c r="P87" i="2"/>
  <c r="P86" i="2"/>
  <c r="P85" i="2"/>
  <c r="P83" i="2"/>
  <c r="P82" i="2"/>
  <c r="P81" i="2"/>
  <c r="P77" i="2"/>
  <c r="P76" i="2"/>
  <c r="P75" i="2"/>
  <c r="P74" i="2"/>
  <c r="P70" i="2"/>
  <c r="P69" i="2"/>
  <c r="P68" i="2"/>
  <c r="P67" i="2"/>
  <c r="P65" i="2"/>
  <c r="P64" i="2"/>
  <c r="P34" i="2"/>
  <c r="P32" i="2"/>
  <c r="P31" i="2"/>
  <c r="P30" i="2"/>
  <c r="P29" i="2"/>
  <c r="P28" i="2"/>
  <c r="P27" i="2"/>
  <c r="P25" i="2"/>
  <c r="P23" i="2"/>
  <c r="P21" i="2"/>
  <c r="P19" i="2"/>
  <c r="P18" i="2"/>
  <c r="P17" i="2"/>
  <c r="P16" i="2"/>
  <c r="P15" i="2"/>
  <c r="P14" i="2"/>
  <c r="P13" i="2"/>
  <c r="P12" i="2"/>
  <c r="P10" i="2"/>
  <c r="P9" i="2"/>
  <c r="P8" i="2"/>
  <c r="P7" i="2"/>
  <c r="P6" i="2"/>
  <c r="I121" i="2"/>
  <c r="I120" i="2"/>
  <c r="I119" i="2"/>
  <c r="I118" i="2"/>
  <c r="I113" i="2"/>
  <c r="I111" i="2"/>
  <c r="I110" i="2"/>
  <c r="I109" i="2"/>
  <c r="I108" i="2"/>
  <c r="I106" i="2"/>
  <c r="I105" i="2"/>
  <c r="I104" i="2"/>
  <c r="I101" i="2"/>
  <c r="I100" i="2"/>
  <c r="I99" i="2"/>
  <c r="I98" i="2"/>
  <c r="I97" i="2"/>
  <c r="I87" i="2"/>
  <c r="I86" i="2"/>
  <c r="I85" i="2"/>
  <c r="I83" i="2"/>
  <c r="I82" i="2"/>
  <c r="I81" i="2"/>
  <c r="I77" i="2"/>
  <c r="I76" i="2"/>
  <c r="I75" i="2"/>
  <c r="I74" i="2"/>
  <c r="I70" i="2"/>
  <c r="I69" i="2"/>
  <c r="I68" i="2"/>
  <c r="I67" i="2"/>
  <c r="I65" i="2"/>
  <c r="I64" i="2"/>
  <c r="I34" i="2"/>
  <c r="I32" i="2"/>
  <c r="I31" i="2"/>
  <c r="I30" i="2"/>
  <c r="I29" i="2"/>
  <c r="I28" i="2"/>
  <c r="I27" i="2"/>
  <c r="I25" i="2"/>
  <c r="I23" i="2"/>
  <c r="I21" i="2"/>
  <c r="I19" i="2"/>
  <c r="I18" i="2"/>
  <c r="I17" i="2"/>
  <c r="I16" i="2"/>
  <c r="I15" i="2"/>
  <c r="I14" i="2"/>
  <c r="I13" i="2"/>
  <c r="I12" i="2"/>
  <c r="I10" i="2"/>
  <c r="I9" i="2"/>
  <c r="I8" i="2"/>
  <c r="I7" i="2"/>
  <c r="I6" i="2"/>
  <c r="P5" i="2"/>
  <c r="H5" i="1" s="1"/>
  <c r="I5" i="2"/>
  <c r="J9" i="2" l="1"/>
  <c r="G9" i="1" s="1"/>
  <c r="F9" i="1"/>
  <c r="J12" i="2"/>
  <c r="G12" i="1" s="1"/>
  <c r="F12" i="1"/>
  <c r="J16" i="2"/>
  <c r="G16" i="1" s="1"/>
  <c r="F16" i="1"/>
  <c r="J21" i="2"/>
  <c r="G21" i="1" s="1"/>
  <c r="F21" i="1"/>
  <c r="J28" i="2"/>
  <c r="G28" i="1" s="1"/>
  <c r="F28" i="1"/>
  <c r="J32" i="2"/>
  <c r="G32" i="1" s="1"/>
  <c r="F32" i="1"/>
  <c r="J67" i="2"/>
  <c r="G67" i="1" s="1"/>
  <c r="F67" i="1"/>
  <c r="J69" i="2"/>
  <c r="G69" i="1" s="1"/>
  <c r="F69" i="1"/>
  <c r="J76" i="2"/>
  <c r="G76" i="1" s="1"/>
  <c r="F76" i="1"/>
  <c r="J83" i="2"/>
  <c r="G83" i="1" s="1"/>
  <c r="F83" i="1"/>
  <c r="J97" i="2"/>
  <c r="G97" i="1" s="1"/>
  <c r="F97" i="1"/>
  <c r="J101" i="2"/>
  <c r="G101" i="1" s="1"/>
  <c r="F101" i="1"/>
  <c r="J108" i="2"/>
  <c r="G108" i="1" s="1"/>
  <c r="F108" i="1"/>
  <c r="J110" i="2"/>
  <c r="G110" i="1" s="1"/>
  <c r="F110" i="1"/>
  <c r="J119" i="2"/>
  <c r="G119" i="1" s="1"/>
  <c r="F119" i="1"/>
  <c r="Q7" i="2"/>
  <c r="I7" i="1" s="1"/>
  <c r="H7" i="1"/>
  <c r="Q9" i="2"/>
  <c r="I9" i="1" s="1"/>
  <c r="H9" i="1"/>
  <c r="Q14" i="2"/>
  <c r="I14" i="1" s="1"/>
  <c r="H14" i="1"/>
  <c r="Q18" i="2"/>
  <c r="I18" i="1" s="1"/>
  <c r="H18" i="1"/>
  <c r="Q25" i="2"/>
  <c r="I25" i="1" s="1"/>
  <c r="H25" i="1"/>
  <c r="Q30" i="2"/>
  <c r="I30" i="1" s="1"/>
  <c r="H30" i="1"/>
  <c r="Q64" i="2"/>
  <c r="I64" i="1" s="1"/>
  <c r="H64" i="1"/>
  <c r="Q67" i="2"/>
  <c r="I67" i="1" s="1"/>
  <c r="H67" i="1"/>
  <c r="Q74" i="2"/>
  <c r="I74" i="1" s="1"/>
  <c r="H74" i="1"/>
  <c r="Q81" i="2"/>
  <c r="I81" i="1" s="1"/>
  <c r="H81" i="1"/>
  <c r="Q83" i="2"/>
  <c r="I83" i="1" s="1"/>
  <c r="H83" i="1"/>
  <c r="Q97" i="2"/>
  <c r="I97" i="1" s="1"/>
  <c r="H97" i="1"/>
  <c r="Q108" i="2"/>
  <c r="I108" i="1" s="1"/>
  <c r="H108" i="1"/>
  <c r="J5" i="2"/>
  <c r="G5" i="1" s="1"/>
  <c r="F5" i="1"/>
  <c r="J6" i="2"/>
  <c r="G6" i="1" s="1"/>
  <c r="F6" i="1"/>
  <c r="J8" i="2"/>
  <c r="G8" i="1" s="1"/>
  <c r="F8" i="1"/>
  <c r="J10" i="2"/>
  <c r="G10" i="1" s="1"/>
  <c r="F10" i="1"/>
  <c r="J13" i="2"/>
  <c r="G13" i="1" s="1"/>
  <c r="F13" i="1"/>
  <c r="J15" i="2"/>
  <c r="G15" i="1" s="1"/>
  <c r="F15" i="1"/>
  <c r="J17" i="2"/>
  <c r="G17" i="1" s="1"/>
  <c r="F17" i="1"/>
  <c r="J19" i="2"/>
  <c r="G19" i="1" s="1"/>
  <c r="F19" i="1"/>
  <c r="J23" i="2"/>
  <c r="G23" i="1" s="1"/>
  <c r="F23" i="1"/>
  <c r="J27" i="2"/>
  <c r="G27" i="1" s="1"/>
  <c r="F27" i="1"/>
  <c r="J29" i="2"/>
  <c r="G29" i="1" s="1"/>
  <c r="F29" i="1"/>
  <c r="J31" i="2"/>
  <c r="G31" i="1" s="1"/>
  <c r="F31" i="1"/>
  <c r="J34" i="2"/>
  <c r="G34" i="1" s="1"/>
  <c r="F34" i="1"/>
  <c r="J65" i="2"/>
  <c r="G65" i="1" s="1"/>
  <c r="F65" i="1"/>
  <c r="J68" i="2"/>
  <c r="G68" i="1" s="1"/>
  <c r="F68" i="1"/>
  <c r="J70" i="2"/>
  <c r="G70" i="1" s="1"/>
  <c r="F70" i="1"/>
  <c r="J75" i="2"/>
  <c r="G75" i="1" s="1"/>
  <c r="F75" i="1"/>
  <c r="J77" i="2"/>
  <c r="G77" i="1" s="1"/>
  <c r="F77" i="1"/>
  <c r="J82" i="2"/>
  <c r="G82" i="1" s="1"/>
  <c r="F82" i="1"/>
  <c r="J85" i="2"/>
  <c r="G85" i="1" s="1"/>
  <c r="F85" i="1"/>
  <c r="J87" i="2"/>
  <c r="G87" i="1" s="1"/>
  <c r="F87" i="1"/>
  <c r="J98" i="2"/>
  <c r="G98" i="1" s="1"/>
  <c r="F98" i="1"/>
  <c r="J100" i="2"/>
  <c r="G100" i="1" s="1"/>
  <c r="F100" i="1"/>
  <c r="J104" i="2"/>
  <c r="G104" i="1" s="1"/>
  <c r="F104" i="1"/>
  <c r="J106" i="2"/>
  <c r="G106" i="1" s="1"/>
  <c r="F106" i="1"/>
  <c r="J109" i="2"/>
  <c r="G109" i="1" s="1"/>
  <c r="F109" i="1"/>
  <c r="J111" i="2"/>
  <c r="G111" i="1" s="1"/>
  <c r="F111" i="1"/>
  <c r="J118" i="2"/>
  <c r="G118" i="1" s="1"/>
  <c r="F118" i="1"/>
  <c r="J120" i="2"/>
  <c r="G120" i="1" s="1"/>
  <c r="F120" i="1"/>
  <c r="Q6" i="2"/>
  <c r="I6" i="1" s="1"/>
  <c r="H6" i="1"/>
  <c r="Q8" i="2"/>
  <c r="I8" i="1" s="1"/>
  <c r="H8" i="1"/>
  <c r="Q10" i="2"/>
  <c r="I10" i="1" s="1"/>
  <c r="H10" i="1"/>
  <c r="Q13" i="2"/>
  <c r="I13" i="1" s="1"/>
  <c r="H13" i="1"/>
  <c r="Q15" i="2"/>
  <c r="I15" i="1" s="1"/>
  <c r="H15" i="1"/>
  <c r="Q17" i="2"/>
  <c r="I17" i="1" s="1"/>
  <c r="H17" i="1"/>
  <c r="Q19" i="2"/>
  <c r="I19" i="1" s="1"/>
  <c r="H19" i="1"/>
  <c r="Q23" i="2"/>
  <c r="I23" i="1" s="1"/>
  <c r="H23" i="1"/>
  <c r="Q27" i="2"/>
  <c r="I27" i="1" s="1"/>
  <c r="H27" i="1"/>
  <c r="Q29" i="2"/>
  <c r="I29" i="1" s="1"/>
  <c r="H29" i="1"/>
  <c r="Q31" i="2"/>
  <c r="I31" i="1" s="1"/>
  <c r="H31" i="1"/>
  <c r="Q34" i="2"/>
  <c r="I34" i="1" s="1"/>
  <c r="H34" i="1"/>
  <c r="Q65" i="2"/>
  <c r="I65" i="1" s="1"/>
  <c r="H65" i="1"/>
  <c r="Q68" i="2"/>
  <c r="I68" i="1" s="1"/>
  <c r="H68" i="1"/>
  <c r="Q70" i="2"/>
  <c r="I70" i="1" s="1"/>
  <c r="H70" i="1"/>
  <c r="Q75" i="2"/>
  <c r="I75" i="1" s="1"/>
  <c r="H75" i="1"/>
  <c r="Q77" i="2"/>
  <c r="I77" i="1" s="1"/>
  <c r="H77" i="1"/>
  <c r="Q82" i="2"/>
  <c r="I82" i="1" s="1"/>
  <c r="H82" i="1"/>
  <c r="Q85" i="2"/>
  <c r="I85" i="1" s="1"/>
  <c r="H85" i="1"/>
  <c r="Q87" i="2"/>
  <c r="I87" i="1" s="1"/>
  <c r="H87" i="1"/>
  <c r="Q98" i="2"/>
  <c r="I98" i="1" s="1"/>
  <c r="H98" i="1"/>
  <c r="Q100" i="2"/>
  <c r="I100" i="1" s="1"/>
  <c r="H100" i="1"/>
  <c r="Q104" i="2"/>
  <c r="I104" i="1" s="1"/>
  <c r="H104" i="1"/>
  <c r="Q106" i="2"/>
  <c r="I106" i="1" s="1"/>
  <c r="H106" i="1"/>
  <c r="Q109" i="2"/>
  <c r="I109" i="1" s="1"/>
  <c r="H109" i="1"/>
  <c r="Q111" i="2"/>
  <c r="I111" i="1" s="1"/>
  <c r="H111" i="1"/>
  <c r="Q118" i="2"/>
  <c r="I118" i="1" s="1"/>
  <c r="H118" i="1"/>
  <c r="Q120" i="2"/>
  <c r="I120" i="1" s="1"/>
  <c r="H120" i="1"/>
  <c r="J7" i="2"/>
  <c r="G7" i="1" s="1"/>
  <c r="F7" i="1"/>
  <c r="J14" i="2"/>
  <c r="G14" i="1" s="1"/>
  <c r="F14" i="1"/>
  <c r="J18" i="2"/>
  <c r="G18" i="1" s="1"/>
  <c r="F18" i="1"/>
  <c r="J25" i="2"/>
  <c r="G25" i="1" s="1"/>
  <c r="F25" i="1"/>
  <c r="J30" i="2"/>
  <c r="G30" i="1" s="1"/>
  <c r="F30" i="1"/>
  <c r="J64" i="2"/>
  <c r="G64" i="1" s="1"/>
  <c r="F64" i="1"/>
  <c r="J74" i="2"/>
  <c r="G74" i="1" s="1"/>
  <c r="F74" i="1"/>
  <c r="J81" i="2"/>
  <c r="G81" i="1" s="1"/>
  <c r="F81" i="1"/>
  <c r="J86" i="2"/>
  <c r="G86" i="1" s="1"/>
  <c r="F86" i="1"/>
  <c r="J99" i="2"/>
  <c r="G99" i="1" s="1"/>
  <c r="F99" i="1"/>
  <c r="J105" i="2"/>
  <c r="G105" i="1" s="1"/>
  <c r="F105" i="1"/>
  <c r="J113" i="2"/>
  <c r="G113" i="1" s="1"/>
  <c r="F113" i="1"/>
  <c r="J121" i="2"/>
  <c r="G121" i="1" s="1"/>
  <c r="F121" i="1"/>
  <c r="Q12" i="2"/>
  <c r="I12" i="1" s="1"/>
  <c r="H12" i="1"/>
  <c r="Q16" i="2"/>
  <c r="I16" i="1" s="1"/>
  <c r="H16" i="1"/>
  <c r="Q21" i="2"/>
  <c r="I21" i="1" s="1"/>
  <c r="H21" i="1"/>
  <c r="Q28" i="2"/>
  <c r="I28" i="1" s="1"/>
  <c r="H28" i="1"/>
  <c r="Q32" i="2"/>
  <c r="I32" i="1" s="1"/>
  <c r="H32" i="1"/>
  <c r="Q69" i="2"/>
  <c r="I69" i="1" s="1"/>
  <c r="H69" i="1"/>
  <c r="Q76" i="2"/>
  <c r="I76" i="1" s="1"/>
  <c r="H76" i="1"/>
  <c r="Q86" i="2"/>
  <c r="I86" i="1" s="1"/>
  <c r="H86" i="1"/>
  <c r="Q99" i="2"/>
  <c r="I99" i="1" s="1"/>
  <c r="H99" i="1"/>
  <c r="Q101" i="2"/>
  <c r="I101" i="1" s="1"/>
  <c r="H101" i="1"/>
  <c r="Q105" i="2"/>
  <c r="I105" i="1" s="1"/>
  <c r="H105" i="1"/>
  <c r="Q110" i="2"/>
  <c r="I110" i="1" s="1"/>
  <c r="H110" i="1"/>
  <c r="Q113" i="2"/>
  <c r="I113" i="1" s="1"/>
  <c r="H113" i="1"/>
  <c r="Q119" i="2"/>
  <c r="I119" i="1" s="1"/>
  <c r="H119" i="1"/>
  <c r="Q121" i="2"/>
  <c r="I121" i="1" s="1"/>
  <c r="H121" i="1"/>
  <c r="R5" i="2"/>
  <c r="J5" i="1" s="1"/>
  <c r="K5" i="1" s="1"/>
  <c r="Q5" i="2"/>
  <c r="I5" i="1" s="1"/>
  <c r="R6" i="2"/>
  <c r="J6" i="1" s="1"/>
  <c r="K6" i="1" s="1"/>
  <c r="R15" i="2"/>
  <c r="J15" i="1" s="1"/>
  <c r="K15" i="1" s="1"/>
  <c r="R27" i="2"/>
  <c r="J27" i="1" s="1"/>
  <c r="K27" i="1" s="1"/>
  <c r="R70" i="2"/>
  <c r="J70" i="1" s="1"/>
  <c r="K70" i="1" s="1"/>
  <c r="R85" i="2"/>
  <c r="J85" i="1" s="1"/>
  <c r="K85" i="1" s="1"/>
  <c r="R98" i="2"/>
  <c r="J98" i="1" s="1"/>
  <c r="K98" i="1" s="1"/>
  <c r="R109" i="2"/>
  <c r="J109" i="1" s="1"/>
  <c r="K109" i="1" s="1"/>
  <c r="R7" i="2"/>
  <c r="J7" i="1" s="1"/>
  <c r="K7" i="1" s="1"/>
  <c r="R16" i="2"/>
  <c r="J16" i="1" s="1"/>
  <c r="K16" i="1" s="1"/>
  <c r="R28" i="2"/>
  <c r="J28" i="1" s="1"/>
  <c r="K28" i="1" s="1"/>
  <c r="R74" i="2"/>
  <c r="J74" i="1" s="1"/>
  <c r="K74" i="1" s="1"/>
  <c r="R86" i="2"/>
  <c r="J86" i="1" s="1"/>
  <c r="K86" i="1" s="1"/>
  <c r="R99" i="2"/>
  <c r="J99" i="1" s="1"/>
  <c r="K99" i="1" s="1"/>
  <c r="R110" i="2"/>
  <c r="J110" i="1" s="1"/>
  <c r="K110" i="1" s="1"/>
  <c r="R8" i="2"/>
  <c r="J8" i="1" s="1"/>
  <c r="K8" i="1" s="1"/>
  <c r="R17" i="2"/>
  <c r="J17" i="1" s="1"/>
  <c r="K17" i="1" s="1"/>
  <c r="R29" i="2"/>
  <c r="J29" i="1" s="1"/>
  <c r="K29" i="1" s="1"/>
  <c r="R75" i="2"/>
  <c r="J75" i="1" s="1"/>
  <c r="K75" i="1" s="1"/>
  <c r="R87" i="2"/>
  <c r="J87" i="1" s="1"/>
  <c r="K87" i="1" s="1"/>
  <c r="R100" i="2"/>
  <c r="J100" i="1" s="1"/>
  <c r="K100" i="1" s="1"/>
  <c r="R111" i="2"/>
  <c r="J111" i="1" s="1"/>
  <c r="K111" i="1" s="1"/>
  <c r="R30" i="2"/>
  <c r="J30" i="1" s="1"/>
  <c r="K30" i="1" s="1"/>
  <c r="R76" i="2"/>
  <c r="J76" i="1" s="1"/>
  <c r="K76" i="1" s="1"/>
  <c r="R101" i="2"/>
  <c r="J101" i="1" s="1"/>
  <c r="K101" i="1" s="1"/>
  <c r="R31" i="2"/>
  <c r="J31" i="1" s="1"/>
  <c r="K31" i="1" s="1"/>
  <c r="R65" i="2"/>
  <c r="J65" i="1" s="1"/>
  <c r="K65" i="1" s="1"/>
  <c r="R104" i="2"/>
  <c r="J104" i="1" s="1"/>
  <c r="K104" i="1" s="1"/>
  <c r="R12" i="2"/>
  <c r="J12" i="1" s="1"/>
  <c r="K12" i="1" s="1"/>
  <c r="R32" i="2"/>
  <c r="J32" i="1" s="1"/>
  <c r="K32" i="1" s="1"/>
  <c r="R67" i="2"/>
  <c r="J67" i="1" s="1"/>
  <c r="K67" i="1" s="1"/>
  <c r="R81" i="2"/>
  <c r="J81" i="1" s="1"/>
  <c r="K81" i="1" s="1"/>
  <c r="R105" i="2"/>
  <c r="J105" i="1" s="1"/>
  <c r="K105" i="1" s="1"/>
  <c r="R119" i="2"/>
  <c r="J119" i="1" s="1"/>
  <c r="K119" i="1" s="1"/>
  <c r="R9" i="2"/>
  <c r="J9" i="1" s="1"/>
  <c r="K9" i="1" s="1"/>
  <c r="R113" i="2"/>
  <c r="J113" i="1" s="1"/>
  <c r="K113" i="1" s="1"/>
  <c r="R19" i="2"/>
  <c r="J19" i="1" s="1"/>
  <c r="K19" i="1" s="1"/>
  <c r="R77" i="2"/>
  <c r="J77" i="1" s="1"/>
  <c r="K77" i="1" s="1"/>
  <c r="R118" i="2"/>
  <c r="J118" i="1" s="1"/>
  <c r="K118" i="1" s="1"/>
  <c r="R21" i="2"/>
  <c r="J21" i="1" s="1"/>
  <c r="K21" i="1" s="1"/>
  <c r="R13" i="2"/>
  <c r="J13" i="1" s="1"/>
  <c r="K13" i="1" s="1"/>
  <c r="R23" i="2"/>
  <c r="J23" i="1" s="1"/>
  <c r="K23" i="1" s="1"/>
  <c r="R34" i="2"/>
  <c r="J34" i="1" s="1"/>
  <c r="K34" i="1" s="1"/>
  <c r="R68" i="2"/>
  <c r="J68" i="1" s="1"/>
  <c r="K68" i="1" s="1"/>
  <c r="R82" i="2"/>
  <c r="J82" i="1" s="1"/>
  <c r="K82" i="1" s="1"/>
  <c r="R106" i="2"/>
  <c r="J106" i="1" s="1"/>
  <c r="K106" i="1" s="1"/>
  <c r="R120" i="2"/>
  <c r="J120" i="1" s="1"/>
  <c r="K120" i="1" s="1"/>
  <c r="R18" i="2"/>
  <c r="J18" i="1" s="1"/>
  <c r="K18" i="1" s="1"/>
  <c r="R64" i="2"/>
  <c r="J64" i="1" s="1"/>
  <c r="K64" i="1" s="1"/>
  <c r="R10" i="2"/>
  <c r="J10" i="1" s="1"/>
  <c r="K10" i="1" s="1"/>
  <c r="R14" i="2"/>
  <c r="J14" i="1" s="1"/>
  <c r="K14" i="1" s="1"/>
  <c r="R25" i="2"/>
  <c r="J25" i="1" s="1"/>
  <c r="K25" i="1" s="1"/>
  <c r="R69" i="2"/>
  <c r="J69" i="1" s="1"/>
  <c r="K69" i="1" s="1"/>
  <c r="R83" i="2"/>
  <c r="J83" i="1" s="1"/>
  <c r="K83" i="1" s="1"/>
  <c r="R97" i="2"/>
  <c r="J97" i="1" s="1"/>
  <c r="K97" i="1" s="1"/>
  <c r="R108" i="2"/>
  <c r="J108" i="1" s="1"/>
  <c r="K108" i="1" s="1"/>
  <c r="R121" i="2"/>
  <c r="J121" i="1" s="1"/>
  <c r="K121" i="1" s="1"/>
</calcChain>
</file>

<file path=xl/sharedStrings.xml><?xml version="1.0" encoding="utf-8"?>
<sst xmlns="http://schemas.openxmlformats.org/spreadsheetml/2006/main" count="497" uniqueCount="263">
  <si>
    <t>Assunzione personale a tempo determinato del comparto e della dirigenza</t>
  </si>
  <si>
    <t>Indizione procedura della selezione pubblica</t>
  </si>
  <si>
    <t>Selezione</t>
  </si>
  <si>
    <t>Approvazione e pubblicazione graduatoria</t>
  </si>
  <si>
    <t>Verifica dei requisiti di assunzione</t>
  </si>
  <si>
    <t>Assunzione</t>
  </si>
  <si>
    <t xml:space="preserve">1. Reclutamento </t>
  </si>
  <si>
    <t xml:space="preserve">Assunzione del personale a tempo indeterminato </t>
  </si>
  <si>
    <t xml:space="preserve">Espletamento procedura di mobilità </t>
  </si>
  <si>
    <t xml:space="preserve">Conferimento incarichi di collaborazione </t>
  </si>
  <si>
    <t>Espletamento procedura</t>
  </si>
  <si>
    <t xml:space="preserve">Rilascio assenso </t>
  </si>
  <si>
    <t>2. Progressioni di carriera</t>
  </si>
  <si>
    <t>3. Conferimento incarichi di collaborazione</t>
  </si>
  <si>
    <t>A) AREA: Acquisizione e progressione del personale</t>
  </si>
  <si>
    <t>Partecipazione e gestione  progetti ricerca</t>
  </si>
  <si>
    <t>Gestione protocollo</t>
  </si>
  <si>
    <t>Sottoscrizione convenzione</t>
  </si>
  <si>
    <t>Gestione attività convenzione</t>
  </si>
  <si>
    <t>Gestione richieste accesso agli atti</t>
  </si>
  <si>
    <t>Gestione inventario hardware e software</t>
  </si>
  <si>
    <t>Mobilità verso l'esterno</t>
  </si>
  <si>
    <t>Mobilità verso l'interno</t>
  </si>
  <si>
    <t>Gestione convenzioni/protocolli d'intesa/accordi di collaborazione</t>
  </si>
  <si>
    <t>Rapporti convenzionali</t>
  </si>
  <si>
    <t>AREA D: Provvedimenti ampliativi della sfera giuridica dei destinatari con effetto economico diretto ed immediato per il destinatario</t>
  </si>
  <si>
    <t>Progetti di ricerca</t>
  </si>
  <si>
    <t>Accesso agli atti</t>
  </si>
  <si>
    <t>Attività analitica</t>
  </si>
  <si>
    <t xml:space="preserve">Attività analitica </t>
  </si>
  <si>
    <t>ALTRE AREE:</t>
  </si>
  <si>
    <t>Pagamenti</t>
  </si>
  <si>
    <t>Costituzione Commissione</t>
  </si>
  <si>
    <t>Assunzione categorie protette (L.68/1999)</t>
  </si>
  <si>
    <t xml:space="preserve">AREA C: Provvedimenti ampliativi della sfera giuridica dei destinatari privi di effetto economico diretto ed immefiato per il destinatario </t>
  </si>
  <si>
    <t>Ricezione istanza</t>
  </si>
  <si>
    <t>Accoglimento o rigetto istanza</t>
  </si>
  <si>
    <t>Ricerca e reperimento documenti</t>
  </si>
  <si>
    <t>Trasmissione documentazione</t>
  </si>
  <si>
    <t>Predisposizione progetto</t>
  </si>
  <si>
    <t>Esecuzione progetto</t>
  </si>
  <si>
    <t>Rendicontazione</t>
  </si>
  <si>
    <t>Liquidazione fatture</t>
  </si>
  <si>
    <t>Registrazione documento</t>
  </si>
  <si>
    <t>Liquidazione</t>
  </si>
  <si>
    <t>Pagamento</t>
  </si>
  <si>
    <t>Gestione cassa economale</t>
  </si>
  <si>
    <t>Gestione incassi e uscite</t>
  </si>
  <si>
    <t>Registrazioni di cassa</t>
  </si>
  <si>
    <t>Reintegrazione fondo cassa economale</t>
  </si>
  <si>
    <t>Stipendi</t>
  </si>
  <si>
    <t>Rilevazione orario effettuato</t>
  </si>
  <si>
    <t>Autorizzazione missione in Italia o all'estero</t>
  </si>
  <si>
    <t>Verifica documentazione prodotta per spese di missione</t>
  </si>
  <si>
    <t>Tutela giudiziale</t>
  </si>
  <si>
    <t>Incarichi legali</t>
  </si>
  <si>
    <t>Nomina legale</t>
  </si>
  <si>
    <t>Cura rapporti con legale</t>
  </si>
  <si>
    <t xml:space="preserve">Costituzione in giudizio </t>
  </si>
  <si>
    <t>Ricezione documento</t>
  </si>
  <si>
    <t>Attribuzione protocollo</t>
  </si>
  <si>
    <t>Smistamento documento</t>
  </si>
  <si>
    <t>Protocollo</t>
  </si>
  <si>
    <t>Magazzino</t>
  </si>
  <si>
    <t>Gestione del magazzino</t>
  </si>
  <si>
    <t>Gestione dei prodotti</t>
  </si>
  <si>
    <t>Movimentazione e distribuzione</t>
  </si>
  <si>
    <t>Inventario</t>
  </si>
  <si>
    <t>Gestione rimanenze</t>
  </si>
  <si>
    <t xml:space="preserve">Gestione servizi informatici </t>
  </si>
  <si>
    <t>Stipula contratto offerta analisi</t>
  </si>
  <si>
    <t>Accettazione campioni</t>
  </si>
  <si>
    <t>Effettuazione prove</t>
  </si>
  <si>
    <t>PROCESSO</t>
  </si>
  <si>
    <t>SOTTOPROCESSO</t>
  </si>
  <si>
    <t>ATTIVITA'</t>
  </si>
  <si>
    <t>RESPONSABILITA'</t>
  </si>
  <si>
    <t>Direttore Generale/Responsabile del Reparto Risorse Umane</t>
  </si>
  <si>
    <t>Commissione concorso</t>
  </si>
  <si>
    <t>Direttore Generale</t>
  </si>
  <si>
    <t xml:space="preserve">Direttore Generale/Responsabile del Reparto Formazione </t>
  </si>
  <si>
    <t>Direttore Generale/Responsabile del Reparto Logistica, beni e servizi/Responsabile dell'Ufficio Gestione del Patrimonio e dell'Agenzia delle Manutenzioni e servizi esecutivi</t>
  </si>
  <si>
    <t>Responsabile Reparto Affari Generali</t>
  </si>
  <si>
    <t>Responsabile Reparto Affari Legali, Assicurativi ed URP</t>
  </si>
  <si>
    <t>Direttore Generale/Responsabile Reparto Affari legali, Assicurativi ed URP</t>
  </si>
  <si>
    <t xml:space="preserve">Responsabile Scientifico del Progetto/Dirigente del Reparto Centro Progetti e Partecipazioni/Responsabile del Reparto Affari Generali </t>
  </si>
  <si>
    <t xml:space="preserve">Dirigente del Reparto Centro Progetti e Partecipazioni/Responsabile del Reparto Affari Generali </t>
  </si>
  <si>
    <t>Direttore generale/Responsabile Scientifico del Progetto</t>
  </si>
  <si>
    <t>Direttore Generale/Responsabile Reparto Contabilità e Bilancio</t>
  </si>
  <si>
    <t xml:space="preserve">Direttore Generale/Responsabile Reparto Risorse Umane </t>
  </si>
  <si>
    <t>Responsabile dipendente autorizzato alla missione</t>
  </si>
  <si>
    <t>Responsabile dipendente autorizzato alla missione/Responsabile Reparto Risorse Umane</t>
  </si>
  <si>
    <t>Esame parcella</t>
  </si>
  <si>
    <t>Responsabile Reparto Archivio e Protocollo</t>
  </si>
  <si>
    <t>Direttore Generale/Direttore Sanitario/Direttore Amministrativo</t>
  </si>
  <si>
    <t>Responsabile Reparto Logistica, Beni e Servizi</t>
  </si>
  <si>
    <t>Direttore Generale/Responsabile Reparto Logistica,Beni e Servizi</t>
  </si>
  <si>
    <t>Responsabile Reparto CED</t>
  </si>
  <si>
    <t xml:space="preserve">Direttore Generale/Responsabile Reparto Accettazione </t>
  </si>
  <si>
    <t>Responsabile Reparto Accettazione</t>
  </si>
  <si>
    <t>RISCHIO</t>
  </si>
  <si>
    <t>Inosservanza delle leggi a garanzia di trasparenza e pubblicità</t>
  </si>
  <si>
    <t>Inosservanza delle norme previste per i controlli dovuti per l'assunzione</t>
  </si>
  <si>
    <t>Svolgimento irregolare della procedura</t>
  </si>
  <si>
    <t>Conferimenti incarichi  di docenza</t>
  </si>
  <si>
    <t>Sottoscrizione convenzione contraria agli interessi dell'Ente</t>
  </si>
  <si>
    <t>Gestione convenzione contraria agli interessi dell'Ente</t>
  </si>
  <si>
    <t>Attività volta a rendere il campione non idoneo all'analisi/Occultamento campione/Sostituzione o manomissione campione</t>
  </si>
  <si>
    <t>Omissione controlli</t>
  </si>
  <si>
    <t>Inosservanza  delle procedure di gestione del magazzino/Sottrazione materiali</t>
  </si>
  <si>
    <t>Tardività nello smistamento all'Ufficio competente</t>
  </si>
  <si>
    <t>Illegittimo accoglimento o illegittimo diniego della richiesta</t>
  </si>
  <si>
    <t xml:space="preserve">Tardività negli adempimenti </t>
  </si>
  <si>
    <t>Tardività nella trasmissione dei documenti</t>
  </si>
  <si>
    <t>Tardività nella costituzione in giudizio</t>
  </si>
  <si>
    <t xml:space="preserve">Inadeguata valutazione della parcella </t>
  </si>
  <si>
    <t>Mancato rispetto dei tempi di gestione del documento per favorire un soggetto</t>
  </si>
  <si>
    <t>Mancato rispetto dei tempi di gestione del documento per favorire un soggetto/Fraudolenta manomissione dei plichi di gara</t>
  </si>
  <si>
    <t>Scenta dei partner per favorire soggetti già individuati</t>
  </si>
  <si>
    <t xml:space="preserve">Rimodulazione del budget in maniera non corrispondente alle necessità del progetto </t>
  </si>
  <si>
    <t>Distorta verifica della della documentazione da presentare/Rendicontazione non conforme al bando</t>
  </si>
  <si>
    <t xml:space="preserve">Autorizzazione di pagamenti in assenza di controlli sull'attività svolta </t>
  </si>
  <si>
    <t>Mancata registrazione del documento</t>
  </si>
  <si>
    <t>Liquidazione di somme non dovute</t>
  </si>
  <si>
    <t>Ritardato o mancato pagamento</t>
  </si>
  <si>
    <t>Mancata verifica della rilevazione dell'orario effettuato</t>
  </si>
  <si>
    <t>Mancata verifica della documentazione prodotta</t>
  </si>
  <si>
    <t>Autorizzazione alla liquidazione di somme non dovute</t>
  </si>
  <si>
    <t>Furto, danneggiamento, gestione non conforme alle norme</t>
  </si>
  <si>
    <t xml:space="preserve">Configurazione/gestione del bene/alienazione </t>
  </si>
  <si>
    <t>VALUTAZIONE DEL RISCHIO</t>
  </si>
  <si>
    <t>Valori della probabilità</t>
  </si>
  <si>
    <t>Valori dell'impatto</t>
  </si>
  <si>
    <t>Valutazione complessiva del rischio</t>
  </si>
  <si>
    <t>Livello di rischio</t>
  </si>
  <si>
    <t>Discrezionalità</t>
  </si>
  <si>
    <t>Rilevanza esterna</t>
  </si>
  <si>
    <t>Complessità processo</t>
  </si>
  <si>
    <t>valore economico</t>
  </si>
  <si>
    <t>frazionabilità processo</t>
  </si>
  <si>
    <t>INDICI DI VALUTAZIONE DELLE PROBABILITA'</t>
  </si>
  <si>
    <t>Impatto Organizzativo</t>
  </si>
  <si>
    <t>Impatto economico</t>
  </si>
  <si>
    <t>Impatto reputazionale</t>
  </si>
  <si>
    <t>Impatto organizzativo econ imm</t>
  </si>
  <si>
    <t>INDICI DI VALUTAZIONE DELL'IMPATTO</t>
  </si>
  <si>
    <t xml:space="preserve">VALUTAZIONE DEL RISCHIO </t>
  </si>
  <si>
    <t>probabilità</t>
  </si>
  <si>
    <t>impatto</t>
  </si>
  <si>
    <t>2,5 - poco probabile</t>
  </si>
  <si>
    <t>2,8 - probabile</t>
  </si>
  <si>
    <t>3,2 - probabile</t>
  </si>
  <si>
    <t>2,6 - poco probabile</t>
  </si>
  <si>
    <t>2,6 - probabile</t>
  </si>
  <si>
    <t>1,6 - poco probabile</t>
  </si>
  <si>
    <t>1,8 - poco probabile</t>
  </si>
  <si>
    <t>1,3 - improbabile</t>
  </si>
  <si>
    <t>3,5 -molto probabile</t>
  </si>
  <si>
    <t>B) AREA: Contratti pubblici</t>
  </si>
  <si>
    <t>AREE DI RISCHIO OBBLIGATORIE</t>
  </si>
  <si>
    <t>AREE DI RISCHIO GENERALI</t>
  </si>
  <si>
    <t>AREA: Gestione delle entrate, delle spese e del patrimonio</t>
  </si>
  <si>
    <t>AREA: Affari Legali e contenzioso</t>
  </si>
  <si>
    <t>AREE DI RISCHIO SPECIFICHE:</t>
  </si>
  <si>
    <t>MEDIA</t>
  </si>
  <si>
    <t>Responsabile Reparto Risorse Umane/Responsabile Reparto Contabilità e Bilancio</t>
  </si>
  <si>
    <t>Responsabile Reparto ciascuno per la propria aera di competenza</t>
  </si>
  <si>
    <t>Incassi non registrati/Liquidazioni non dovute</t>
  </si>
  <si>
    <t>Responsabile Reparto Contabilità e Bilancio/Revisori dei Conti</t>
  </si>
  <si>
    <t>Direttore Amministrativo/Responsabile Reparto Contabilità e Bilancio</t>
  </si>
  <si>
    <t xml:space="preserve">Liquidazione </t>
  </si>
  <si>
    <t>Direttore Generale/ Responsabile del Reparto Affari Generali</t>
  </si>
  <si>
    <t>Nomina del professionista in mancanza di adeguata comparazione dei curricula</t>
  </si>
  <si>
    <t>Direttore Generale/Direttore Amministrativo/Responsabile Ufficio Legale, Servizi Assicurativi ed URP</t>
  </si>
  <si>
    <t>Assunzione in violazione delle norme limitative della spesa del personale o in assenza di una reale esigenza organizzativa</t>
  </si>
  <si>
    <t>Procedura valutativa non limitata alla verifica dei requisiti propedeutici alla assegnazione della qualifica/Inserimento criteri di valutazione tendenti a favorire o discriminare uno o più candidati</t>
  </si>
  <si>
    <t>Progressioni di carriera</t>
  </si>
  <si>
    <t>Assenza di criteri oggettivi finalizzati all'individuazione degli aventi diritto/Inserimento di criteri discriminanti rispetto a uno o più dipendenti o categorie di dipendenti</t>
  </si>
  <si>
    <t>Mancata garanzia di imparzialità e trasparenza della procedura</t>
  </si>
  <si>
    <t>Inosservanza delle norme previste per i controlli dovuti per l'assegnazione dell'incarico</t>
  </si>
  <si>
    <t>Verifica dei requisiti di assegnazione dell'incarico</t>
  </si>
  <si>
    <t>Assegnazione dell'incarico in assenza di reali necessità</t>
  </si>
  <si>
    <t>Invio referto</t>
  </si>
  <si>
    <t>Trasmissione referto a diverso destinatario rispetto a quello/i stabiliti dalle procedure dell'accettazione</t>
  </si>
  <si>
    <t>Responsabile Reparto che esegue la prova</t>
  </si>
  <si>
    <t>Agevolazioni sulle tariffe degli accertamenti</t>
  </si>
  <si>
    <t>Assegnazione dell'incarico</t>
  </si>
  <si>
    <t xml:space="preserve">Requisiti di accesso volti a favorire uno o più candidati o che limitano la partecipazione </t>
  </si>
  <si>
    <t>Irregolare composizione della Commissione di concorso a vantaggio di uno o più candidati/Eventuali situazioni di conflitto di interessi</t>
  </si>
  <si>
    <t>Mancato rispetto dell'anonimato nella prova scritta/Margini troppo ampi di  discrezionalità della Commissione nell'espletamento della prova orale</t>
  </si>
  <si>
    <t>Irregolare composizione della Commissione di concorso volta a favorire uno o più candidati/Eventuali situazioni di conflitto di interessi</t>
  </si>
  <si>
    <t>Mancato rispetto dell'anonimato nella prova scritta/Margini ampi di  discrezionalità della Commissione nell'espletamento della prova orale</t>
  </si>
  <si>
    <t xml:space="preserve">Requisiti di accesso volti a favorire uno o più candidati o a limitare la partecipazione alla procedura </t>
  </si>
  <si>
    <t>Assenza di criteri oggettivi in fase di comparazione delle domande/Inserimento criteri di valutazione tendenti a favorire o discriminare uno o più candidati</t>
  </si>
  <si>
    <t xml:space="preserve">Missione effettuata in assenza di autorizzazione/missione effettuata al di fuori dell'ambito autorizzato/missione effettuata per finalità personali/missione effettuata per attività remunerate non comunicate all'Amministrazione di appartenenza </t>
  </si>
  <si>
    <t>Poco Probabile</t>
  </si>
  <si>
    <t>Calcolo retribuzioni dovute</t>
  </si>
  <si>
    <t>Responsabile Risorse Umane</t>
  </si>
  <si>
    <t>Erogazione retribuzione accessoria</t>
  </si>
  <si>
    <t>Liquidazione importi in assenza dei pressupposti di legge/ Erogazione a pioggia delle retribuzione accessoria/Utilizzo di criteri comparativi non idonei ad assicurare la corretta valutazione delle diverse fattispecie</t>
  </si>
  <si>
    <t>Importi calcolati in difformità rispetto a quanto prescritto dal quadro normativo e contrattuale/Omessa verifica dei presupposti per l'erogazione di somme anche a sostegno del reddito/Omesso controllo dichiarazioni dei dipendenti</t>
  </si>
  <si>
    <r>
      <t>Individuazione di soggetti senza comparazione dei curricula e in mancanza di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dichiarazioni di conflitto di interessi</t>
    </r>
  </si>
  <si>
    <t xml:space="preserve">Progressioni di carriera </t>
  </si>
  <si>
    <t>Verifica dei requisiti di assegnazione incarico</t>
  </si>
  <si>
    <t>Assegnazione incarico</t>
  </si>
  <si>
    <t>Fatturazione</t>
  </si>
  <si>
    <t>Direttore Generale/Direttore Amministrativo</t>
  </si>
  <si>
    <t>Applicazione di tariffe arbitraria di tariffe agevolate o difformi dalla convenzione</t>
  </si>
  <si>
    <t xml:space="preserve">Gestione degli accessi </t>
  </si>
  <si>
    <t xml:space="preserve">Identificazione degli utenti e registrazione del settore o della persona che andranno a visitare. </t>
  </si>
  <si>
    <t>Furto, danneggiamento, manomissione, contatti con i dipendenti per scopi illeciti</t>
  </si>
  <si>
    <t>Accessi alle Sezioni o Sedi periferiche</t>
  </si>
  <si>
    <t>Responsabile della Sezione o Sede Periferica</t>
  </si>
  <si>
    <t xml:space="preserve">Programmazione </t>
  </si>
  <si>
    <t xml:space="preserve">Processo di analisi e definizione dei fabbisogni e redazione ed aggiornamento del programma triennale per  per servizi e forniture </t>
  </si>
  <si>
    <t>Progettazione</t>
  </si>
  <si>
    <t xml:space="preserve"> nomina del responsabile del procedimento; </t>
  </si>
  <si>
    <t xml:space="preserve">individuazione degli  elementi
essenziali del contratto; </t>
  </si>
  <si>
    <t xml:space="preserve">determinazione dell’importo del contratto; </t>
  </si>
  <si>
    <t>scelta della procedura di aggiudicazione, con particolare attenzione al ricorso alla procedura negoziata;</t>
  </si>
  <si>
    <t>Selezione contraente</t>
  </si>
  <si>
    <t>pubblicazione del bando e la gestione delle informazioni
complementari;</t>
  </si>
  <si>
    <t>fissazione dei termini per la ricezione delle offerte;</t>
  </si>
  <si>
    <t>trattamento e la custodia della documentazione di gara;</t>
  </si>
  <si>
    <t xml:space="preserve">nomina della commissione di gara; </t>
  </si>
  <si>
    <t>gestione delle sedute di gara;</t>
  </si>
  <si>
    <t>verifica
dei requisiti di partecipazione;</t>
  </si>
  <si>
    <t>valutazione delle offerte e la verifica di anomalia dell’offerte;</t>
  </si>
  <si>
    <t xml:space="preserve">
aggiudicazione provvisoria;</t>
  </si>
  <si>
    <t>annullamento della gara;</t>
  </si>
  <si>
    <t>Verifica dell'aggiudicazione e stipula contratto</t>
  </si>
  <si>
    <t xml:space="preserve">verifica dei requisiti formalizzazione dell’aggiudicazione definitiva </t>
  </si>
  <si>
    <t>stipula del contratto</t>
  </si>
  <si>
    <t>Esecuzione contratto</t>
  </si>
  <si>
    <t xml:space="preserve">approvazione delle modifiche del contratto originario; </t>
  </si>
  <si>
    <t xml:space="preserve">autorizzazione al subappalto; </t>
  </si>
  <si>
    <t xml:space="preserve">ammissione delle varianti; </t>
  </si>
  <si>
    <t xml:space="preserve">verifiche in corso di esecuzione; </t>
  </si>
  <si>
    <t>effettuazione di pagamenti in corso di esecuzione</t>
  </si>
  <si>
    <t>verifica della corretta esecuzione del contratto</t>
  </si>
  <si>
    <t>abuso delle disposizioni in materia di determinazione del valore stimato del contratto al fine di eludere le disposizioni sulle procedure da porre in essere;</t>
  </si>
  <si>
    <t>nomina di commissari in conflitto di interesse o privi dei necessari requisiti</t>
  </si>
  <si>
    <t>mancata o insufficiente verifica
dell’effettivo stato avanzamento lavori rispetto al cronoprogramma</t>
  </si>
  <si>
    <t xml:space="preserve">Identificazione degli utenti e registrazione del settore o della persona che andranno a visitare </t>
  </si>
  <si>
    <t>Manomissione della strumentazione e dei reagenti utilizzati, false attestazioni dei risultati di prova a seguito di un contatto con il richiedente dell'analisi</t>
  </si>
  <si>
    <t>definizione di un fabbisogno non rispondente a criteri di efficienza/efficacia/economicità</t>
  </si>
  <si>
    <t>definizione di un fabbisogno non rispondente a criteri di efficienza/efficacia/economicità;
fuga di notizie
circa le procedure di gara ancora non pubblicate</t>
  </si>
  <si>
    <t>nomina di responsabili del procedimento in rapporto di contiguità con imprese concorrenti</t>
  </si>
  <si>
    <t>definizione dei requisiti di accesso alla gara e, in particolare, dei
requisiti tecnico-economici dei concorrenti al fine di favorire un’impresa; 
prescrizioni del bando e delle clausole contrattuali finalizzate ad agevolare determinati concorrenti</t>
  </si>
  <si>
    <t>applicazione distorta dei criteri di aggiudicazione della gara per
manipolarne l’esito</t>
  </si>
  <si>
    <t>prescrizioni del bando e delle clausole contrattuali finalizzate ad agevolare determinati concorrenti</t>
  </si>
  <si>
    <t>improprio utilizzo di sistemi di affidamento, di tipologie contrattuali (ad esempio, concessione in luogo di appalto) o di procedure
negoziate e affidamenti diretti per favorire un operatore</t>
  </si>
  <si>
    <t>alterazione o sottrazione della documentazione di gara</t>
  </si>
  <si>
    <t>alterazione o omissione dei controlli e delle verifiche al fine di favorire un aggiudicatario privo dei requisiti</t>
  </si>
  <si>
    <t>contratto stipulato in violazione della normativa al fine di favorire un aggiudicatario</t>
  </si>
  <si>
    <t>modifiche fatte  in violazione della normativa al fine di favorire l'aggiudicatario</t>
  </si>
  <si>
    <t>mancata valutazione dell’impiego di manodopera o incidenza del costo della stessa ai fini della qualificazione
dell’attività come subappalto per eludere le disposizioni e i limiti di legge, nonché nella mancata effettuazione delle verifiche obbligatorie sul subappaltatore</t>
  </si>
  <si>
    <t>approvazione di modifiche
sostanziali degli elementi del contratto definiti nel bando di gara o nel capitolato d’oneri</t>
  </si>
  <si>
    <t>apposizione di riserve generiche a cui consegue una incontrollata lievitazione dei
costi</t>
  </si>
  <si>
    <t xml:space="preserve"> alterazioni o omissioni di
attività di controllo, al fine di perseguire interessi privati e diversi da quelli della stazione appaltante, sia
attraverso l’effettuazione di pagamenti ingiustificati o sottratti alla tracciabilità dei flussi finanziari</t>
  </si>
  <si>
    <t xml:space="preserve">effettuazione delle consultazioni  per la definizione delle specifiche tecniche; </t>
  </si>
  <si>
    <t xml:space="preserve">delibera a contrarre, predisposizione di atti e documenti di gara; </t>
  </si>
  <si>
    <t>1. Gare per lavori servizi e forniture - sopra soglia comunitaria (procedura aperta);
2. Gare per lavori sotto soglia comunitaria&gt; 40.000€ e ≥ 1.000.000€ procedura negoziata. Servizi e forniture - sotto soglia comunitaria &gt;40.000€ fino alle soglie ex art. 35 D. Lgs.n. 50/2016 - procedura negoziata;
3. Gare per lavori, servizi e forniture &lt;40.000€ mediante affidamento diretto ex art. 36, c. 2 lett. a);
4. Adesione a Convenzione stipulata da Consip S.p.a.;
5. Adesione a gara in unione d'acquisto o espletata dalla Centrale regionale di committenza;
7. Affidamento servizi di ingegneria e archittetura:
-  &lt; a 40.000€ affidamento diretto ex art. 31 c. 8;
-  &lt; a 100.000€ procedura negoziata ex art 36 c. 2 lett. b) D. Lgs. n. 50/2016; 
- &gt; 100.000€ e fino alla soglia comunitaria procedura aperta o procedura ristretta;
- ≥ alla soglia di rilevanza comunitaria secondo le procedue di cui alla parte II titolo I,II,III,IV del D. LGs. n. 50/2016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</si>
</sst>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ont="1"/>
    <xf numFmtId="0" fontId="0" fillId="0" borderId="0" xfId="0" applyFill="1" applyBorder="1"/>
    <xf numFmtId="0" fontId="0" fillId="0" borderId="1" xfId="0" applyFill="1" applyBorder="1" applyAlignment="1">
      <alignment wrapText="1"/>
    </xf>
    <xf numFmtId="0" fontId="4" fillId="0" borderId="2" xfId="0" applyFont="1" applyBorder="1"/>
    <xf numFmtId="0" fontId="0" fillId="0" borderId="2" xfId="0" applyFont="1" applyBorder="1"/>
    <xf numFmtId="0" fontId="4" fillId="0" borderId="2" xfId="0" applyFont="1" applyBorder="1" applyAlignment="1">
      <alignment wrapText="1"/>
    </xf>
    <xf numFmtId="0" fontId="0" fillId="0" borderId="2" xfId="0" applyBorder="1"/>
    <xf numFmtId="0" fontId="0" fillId="0" borderId="2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ill="1" applyBorder="1"/>
    <xf numFmtId="0" fontId="0" fillId="0" borderId="2" xfId="0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wrapText="1"/>
    </xf>
    <xf numFmtId="0" fontId="4" fillId="0" borderId="0" xfId="0" applyFont="1"/>
    <xf numFmtId="0" fontId="0" fillId="2" borderId="2" xfId="0" applyFill="1" applyBorder="1"/>
    <xf numFmtId="0" fontId="5" fillId="0" borderId="2" xfId="0" applyFont="1" applyBorder="1"/>
    <xf numFmtId="0" fontId="0" fillId="3" borderId="2" xfId="0" applyFill="1" applyBorder="1" applyAlignment="1">
      <alignment wrapText="1"/>
    </xf>
    <xf numFmtId="0" fontId="0" fillId="3" borderId="2" xfId="0" applyFill="1" applyBorder="1"/>
    <xf numFmtId="0" fontId="0" fillId="0" borderId="0" xfId="0" applyBorder="1"/>
    <xf numFmtId="0" fontId="5" fillId="0" borderId="2" xfId="0" applyFont="1" applyBorder="1" applyAlignment="1">
      <alignment wrapText="1"/>
    </xf>
    <xf numFmtId="0" fontId="0" fillId="3" borderId="2" xfId="0" applyFont="1" applyFill="1" applyBorder="1"/>
    <xf numFmtId="0" fontId="4" fillId="3" borderId="2" xfId="0" applyFont="1" applyFill="1" applyBorder="1"/>
    <xf numFmtId="0" fontId="0" fillId="3" borderId="2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7" fillId="0" borderId="6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/>
    <xf numFmtId="0" fontId="7" fillId="0" borderId="2" xfId="0" applyFont="1" applyFill="1" applyBorder="1" applyAlignment="1">
      <alignment vertical="top" wrapText="1"/>
    </xf>
    <xf numFmtId="0" fontId="3" fillId="0" borderId="0" xfId="0" applyFont="1" applyFill="1" applyBorder="1"/>
    <xf numFmtId="0" fontId="7" fillId="0" borderId="2" xfId="0" applyFont="1" applyFill="1" applyBorder="1" applyAlignment="1">
      <alignment wrapText="1"/>
    </xf>
    <xf numFmtId="0" fontId="3" fillId="4" borderId="2" xfId="0" applyFont="1" applyFill="1" applyBorder="1"/>
    <xf numFmtId="0" fontId="3" fillId="0" borderId="7" xfId="0" applyFont="1" applyFill="1" applyBorder="1" applyAlignment="1">
      <alignment wrapText="1"/>
    </xf>
    <xf numFmtId="2" fontId="3" fillId="0" borderId="2" xfId="0" applyNumberFormat="1" applyFont="1" applyFill="1" applyBorder="1"/>
    <xf numFmtId="2" fontId="3" fillId="4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2" fontId="0" fillId="0" borderId="2" xfId="0" applyNumberFormat="1" applyFill="1" applyBorder="1"/>
    <xf numFmtId="0" fontId="4" fillId="2" borderId="2" xfId="0" applyFont="1" applyFill="1" applyBorder="1" applyAlignment="1">
      <alignment wrapText="1"/>
    </xf>
    <xf numFmtId="0" fontId="0" fillId="2" borderId="0" xfId="0" applyFill="1"/>
    <xf numFmtId="0" fontId="0" fillId="2" borderId="0" xfId="0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4" fillId="0" borderId="2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7" fillId="0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2" xfId="0" applyNumberFormat="1" applyFill="1" applyBorder="1" applyAlignment="1">
      <alignment wrapText="1"/>
    </xf>
    <xf numFmtId="2" fontId="0" fillId="0" borderId="0" xfId="0" applyNumberFormat="1" applyFill="1"/>
    <xf numFmtId="0" fontId="0" fillId="0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8"/>
  <sheetViews>
    <sheetView tabSelected="1" zoomScale="105" zoomScaleNormal="105" workbookViewId="0">
      <selection activeCell="A38" sqref="A38:A61"/>
    </sheetView>
  </sheetViews>
  <sheetFormatPr defaultRowHeight="14.4" x14ac:dyDescent="0.3"/>
  <cols>
    <col min="1" max="1" width="16.5546875" customWidth="1"/>
    <col min="2" max="2" width="21.33203125" customWidth="1"/>
    <col min="3" max="3" width="22.6640625" customWidth="1"/>
    <col min="4" max="4" width="34" customWidth="1"/>
    <col min="5" max="5" width="28.33203125" customWidth="1"/>
    <col min="6" max="6" width="10.6640625" customWidth="1"/>
    <col min="7" max="7" width="14.5546875" customWidth="1"/>
    <col min="8" max="8" width="9.6640625" customWidth="1"/>
    <col min="9" max="9" width="11.5546875" customWidth="1"/>
    <col min="10" max="10" width="12.109375" customWidth="1"/>
    <col min="11" max="11" width="10.6640625" customWidth="1"/>
    <col min="12" max="12" width="18.109375" customWidth="1"/>
  </cols>
  <sheetData>
    <row r="1" spans="1:12" x14ac:dyDescent="0.3">
      <c r="A1" s="4" t="s">
        <v>75</v>
      </c>
      <c r="B1" s="4" t="s">
        <v>73</v>
      </c>
      <c r="C1" s="4" t="s">
        <v>74</v>
      </c>
      <c r="D1" s="4" t="s">
        <v>76</v>
      </c>
      <c r="E1" s="4" t="s">
        <v>100</v>
      </c>
      <c r="F1" s="4"/>
      <c r="G1" s="49" t="s">
        <v>130</v>
      </c>
      <c r="H1" s="49"/>
      <c r="I1" s="49"/>
      <c r="J1" s="49"/>
      <c r="K1" s="49"/>
    </row>
    <row r="2" spans="1:12" ht="43.2" x14ac:dyDescent="0.3">
      <c r="A2" s="5"/>
      <c r="B2" s="5"/>
      <c r="C2" s="5"/>
      <c r="D2" s="5"/>
      <c r="E2" s="5"/>
      <c r="F2" s="50" t="s">
        <v>131</v>
      </c>
      <c r="G2" s="51"/>
      <c r="H2" s="50" t="s">
        <v>132</v>
      </c>
      <c r="I2" s="51"/>
      <c r="J2" s="6" t="s">
        <v>133</v>
      </c>
      <c r="K2" s="6" t="s">
        <v>134</v>
      </c>
    </row>
    <row r="3" spans="1:12" x14ac:dyDescent="0.3">
      <c r="A3" s="4" t="s">
        <v>159</v>
      </c>
      <c r="B3" s="4"/>
      <c r="C3" s="5"/>
      <c r="D3" s="5"/>
      <c r="E3" s="5"/>
      <c r="F3" s="5"/>
      <c r="G3" s="6"/>
      <c r="H3" s="6"/>
      <c r="I3" s="6"/>
      <c r="J3" s="6"/>
      <c r="K3" s="6"/>
    </row>
    <row r="4" spans="1:12" x14ac:dyDescent="0.3">
      <c r="A4" s="4" t="s">
        <v>14</v>
      </c>
      <c r="B4" s="4"/>
      <c r="C4" s="4"/>
      <c r="D4" s="5"/>
      <c r="E4" s="5"/>
      <c r="F4" s="5"/>
      <c r="G4" s="7"/>
      <c r="H4" s="7"/>
      <c r="I4" s="7"/>
      <c r="J4" s="7"/>
      <c r="K4" s="7"/>
    </row>
    <row r="5" spans="1:12" ht="57.6" x14ac:dyDescent="0.3">
      <c r="A5" s="6" t="s">
        <v>6</v>
      </c>
      <c r="B5" s="6" t="s">
        <v>0</v>
      </c>
      <c r="C5" s="8" t="s">
        <v>1</v>
      </c>
      <c r="D5" s="8" t="s">
        <v>77</v>
      </c>
      <c r="E5" s="8" t="s">
        <v>187</v>
      </c>
      <c r="F5" s="10">
        <f>+Foglio2!I5</f>
        <v>2.6</v>
      </c>
      <c r="G5" s="9" t="str">
        <f>+Foglio2!J5</f>
        <v>Poco Probabile</v>
      </c>
      <c r="H5" s="9">
        <f>+Foglio2!P5</f>
        <v>1.75</v>
      </c>
      <c r="I5" s="10" t="str">
        <f>+Foglio2!Q5</f>
        <v>Marginale</v>
      </c>
      <c r="J5" s="10">
        <f>+Foglio2!R5</f>
        <v>4.55</v>
      </c>
      <c r="K5" s="9" t="str">
        <f>IF(J5&lt;3,"BASSO",IF(J5&gt;5.9,"ALTO","MEDIO"))</f>
        <v>MEDIO</v>
      </c>
    </row>
    <row r="6" spans="1:12" ht="72" x14ac:dyDescent="0.3">
      <c r="A6" s="5"/>
      <c r="B6" s="5"/>
      <c r="C6" s="8" t="s">
        <v>32</v>
      </c>
      <c r="D6" s="8" t="s">
        <v>77</v>
      </c>
      <c r="E6" s="8" t="s">
        <v>188</v>
      </c>
      <c r="F6" s="10">
        <f>+Foglio2!I6</f>
        <v>2.6</v>
      </c>
      <c r="G6" s="9" t="str">
        <f>+Foglio2!J6</f>
        <v>Poco Probabile</v>
      </c>
      <c r="H6" s="9">
        <f>+Foglio2!P6</f>
        <v>1.75</v>
      </c>
      <c r="I6" s="10" t="str">
        <f>+Foglio2!Q6</f>
        <v>Marginale</v>
      </c>
      <c r="J6" s="10">
        <f>+Foglio2!R6</f>
        <v>4.55</v>
      </c>
      <c r="K6" s="9" t="str">
        <f>IF(J6&lt;3,"BASSO",IF(J6&gt;5.9,"ALTO","MEDIO"))</f>
        <v>MEDIO</v>
      </c>
      <c r="L6" s="3"/>
    </row>
    <row r="7" spans="1:12" ht="86.4" x14ac:dyDescent="0.3">
      <c r="A7" s="5"/>
      <c r="B7" s="5"/>
      <c r="C7" s="5" t="s">
        <v>2</v>
      </c>
      <c r="D7" s="5" t="s">
        <v>78</v>
      </c>
      <c r="E7" s="8" t="s">
        <v>189</v>
      </c>
      <c r="F7" s="10">
        <f>+Foglio2!I7</f>
        <v>3</v>
      </c>
      <c r="G7" s="9" t="str">
        <f>+Foglio2!J7</f>
        <v>Probabile</v>
      </c>
      <c r="H7" s="9">
        <f>+Foglio2!P7</f>
        <v>1.75</v>
      </c>
      <c r="I7" s="10" t="str">
        <f>+Foglio2!Q7</f>
        <v>Marginale</v>
      </c>
      <c r="J7" s="10">
        <f>+Foglio2!R7</f>
        <v>5.25</v>
      </c>
      <c r="K7" s="9" t="str">
        <f t="shared" ref="K7:K34" si="0">IF(J7&lt;3,"BASSO",IF(J7&gt;5.9,"ALTO","MEDIO"))</f>
        <v>MEDIO</v>
      </c>
    </row>
    <row r="8" spans="1:12" ht="43.2" x14ac:dyDescent="0.3">
      <c r="A8" s="5"/>
      <c r="B8" s="5"/>
      <c r="C8" s="8" t="s">
        <v>3</v>
      </c>
      <c r="D8" s="8" t="s">
        <v>77</v>
      </c>
      <c r="E8" s="8" t="s">
        <v>101</v>
      </c>
      <c r="F8" s="10">
        <f>+Foglio2!I8</f>
        <v>2.4</v>
      </c>
      <c r="G8" s="9" t="str">
        <f>+Foglio2!J8</f>
        <v>Poco Probabile</v>
      </c>
      <c r="H8" s="9">
        <f>+Foglio2!P8</f>
        <v>1.75</v>
      </c>
      <c r="I8" s="10" t="str">
        <f>+Foglio2!Q8</f>
        <v>Marginale</v>
      </c>
      <c r="J8" s="10">
        <f>+Foglio2!R8</f>
        <v>4.2</v>
      </c>
      <c r="K8" s="9" t="str">
        <f t="shared" si="0"/>
        <v>MEDIO</v>
      </c>
    </row>
    <row r="9" spans="1:12" ht="43.2" x14ac:dyDescent="0.3">
      <c r="A9" s="5"/>
      <c r="B9" s="5"/>
      <c r="C9" s="8" t="s">
        <v>4</v>
      </c>
      <c r="D9" s="8" t="s">
        <v>77</v>
      </c>
      <c r="E9" s="8" t="s">
        <v>102</v>
      </c>
      <c r="F9" s="10">
        <f>+Foglio2!I9</f>
        <v>2.6</v>
      </c>
      <c r="G9" s="9" t="str">
        <f>+Foglio2!J9</f>
        <v>Poco Probabile</v>
      </c>
      <c r="H9" s="9">
        <f>+Foglio2!P9</f>
        <v>1.75</v>
      </c>
      <c r="I9" s="10" t="str">
        <f>+Foglio2!Q9</f>
        <v>Marginale</v>
      </c>
      <c r="J9" s="10">
        <f>+Foglio2!R9</f>
        <v>4.55</v>
      </c>
      <c r="K9" s="9" t="str">
        <f t="shared" si="0"/>
        <v>MEDIO</v>
      </c>
    </row>
    <row r="10" spans="1:12" ht="57.6" x14ac:dyDescent="0.3">
      <c r="A10" s="5"/>
      <c r="B10" s="5"/>
      <c r="C10" s="8" t="s">
        <v>5</v>
      </c>
      <c r="D10" s="8" t="s">
        <v>77</v>
      </c>
      <c r="E10" s="8" t="s">
        <v>174</v>
      </c>
      <c r="F10" s="10">
        <f>+Foglio2!I10</f>
        <v>2.6</v>
      </c>
      <c r="G10" s="9" t="str">
        <f>+Foglio2!J10</f>
        <v>Poco Probabile</v>
      </c>
      <c r="H10" s="9">
        <f>+Foglio2!P10</f>
        <v>1.75</v>
      </c>
      <c r="I10" s="10" t="str">
        <f>+Foglio2!Q10</f>
        <v>Marginale</v>
      </c>
      <c r="J10" s="10">
        <f>+Foglio2!R10</f>
        <v>4.55</v>
      </c>
      <c r="K10" s="9" t="str">
        <f t="shared" si="0"/>
        <v>MEDIO</v>
      </c>
    </row>
    <row r="11" spans="1:12" x14ac:dyDescent="0.3">
      <c r="A11" s="5"/>
      <c r="B11" s="5"/>
      <c r="C11" s="8"/>
      <c r="D11" s="8"/>
      <c r="E11" s="8"/>
      <c r="F11" s="10"/>
      <c r="G11" s="9"/>
      <c r="H11" s="18"/>
      <c r="I11" s="19"/>
      <c r="J11" s="19"/>
      <c r="K11" s="9"/>
    </row>
    <row r="12" spans="1:12" ht="43.2" x14ac:dyDescent="0.3">
      <c r="A12" s="5"/>
      <c r="B12" s="6" t="s">
        <v>7</v>
      </c>
      <c r="C12" s="8" t="s">
        <v>1</v>
      </c>
      <c r="D12" s="8" t="s">
        <v>77</v>
      </c>
      <c r="E12" s="8" t="s">
        <v>187</v>
      </c>
      <c r="F12" s="10">
        <f>+Foglio2!I12</f>
        <v>2.6</v>
      </c>
      <c r="G12" s="9" t="str">
        <f>+Foglio2!J12</f>
        <v>Poco Probabile</v>
      </c>
      <c r="H12" s="9">
        <f>+Foglio2!P12</f>
        <v>1.75</v>
      </c>
      <c r="I12" s="10" t="str">
        <f>+Foglio2!Q12</f>
        <v>Marginale</v>
      </c>
      <c r="J12" s="10">
        <f>+Foglio2!R12</f>
        <v>4.55</v>
      </c>
      <c r="K12" s="9" t="str">
        <f t="shared" si="0"/>
        <v>MEDIO</v>
      </c>
    </row>
    <row r="13" spans="1:12" ht="100.8" x14ac:dyDescent="0.3">
      <c r="A13" s="5"/>
      <c r="B13" s="8"/>
      <c r="C13" s="8" t="s">
        <v>8</v>
      </c>
      <c r="D13" s="8" t="s">
        <v>77</v>
      </c>
      <c r="E13" s="8" t="s">
        <v>175</v>
      </c>
      <c r="F13" s="10">
        <f>+Foglio2!I13</f>
        <v>3</v>
      </c>
      <c r="G13" s="9" t="str">
        <f>+Foglio2!J13</f>
        <v>Probabile</v>
      </c>
      <c r="H13" s="9">
        <f>+Foglio2!P13</f>
        <v>1.75</v>
      </c>
      <c r="I13" s="10" t="str">
        <f>+Foglio2!Q13</f>
        <v>Marginale</v>
      </c>
      <c r="J13" s="10">
        <f>+Foglio2!R13</f>
        <v>5.25</v>
      </c>
      <c r="K13" s="9" t="str">
        <f t="shared" si="0"/>
        <v>MEDIO</v>
      </c>
    </row>
    <row r="14" spans="1:12" ht="28.8" x14ac:dyDescent="0.3">
      <c r="A14" s="5"/>
      <c r="B14" s="8"/>
      <c r="C14" s="8" t="s">
        <v>33</v>
      </c>
      <c r="D14" s="8" t="s">
        <v>77</v>
      </c>
      <c r="E14" s="8" t="s">
        <v>103</v>
      </c>
      <c r="F14" s="10">
        <f>+Foglio2!I14</f>
        <v>3</v>
      </c>
      <c r="G14" s="9" t="str">
        <f>+Foglio2!J14</f>
        <v>Probabile</v>
      </c>
      <c r="H14" s="9">
        <f>+Foglio2!P14</f>
        <v>1.75</v>
      </c>
      <c r="I14" s="10" t="str">
        <f>+Foglio2!Q14</f>
        <v>Marginale</v>
      </c>
      <c r="J14" s="10">
        <f>+Foglio2!R14</f>
        <v>5.25</v>
      </c>
      <c r="K14" s="9" t="str">
        <f t="shared" si="0"/>
        <v>MEDIO</v>
      </c>
    </row>
    <row r="15" spans="1:12" ht="72" x14ac:dyDescent="0.3">
      <c r="A15" s="5"/>
      <c r="B15" s="5"/>
      <c r="C15" s="8" t="s">
        <v>32</v>
      </c>
      <c r="D15" s="8" t="s">
        <v>77</v>
      </c>
      <c r="E15" s="8" t="s">
        <v>190</v>
      </c>
      <c r="F15" s="10">
        <f>+Foglio2!I15</f>
        <v>2.6</v>
      </c>
      <c r="G15" s="9" t="str">
        <f>+Foglio2!J15</f>
        <v>Poco Probabile</v>
      </c>
      <c r="H15" s="9">
        <f>+Foglio2!P15</f>
        <v>1.75</v>
      </c>
      <c r="I15" s="10" t="str">
        <f>+Foglio2!Q15</f>
        <v>Marginale</v>
      </c>
      <c r="J15" s="10">
        <f>+Foglio2!R15</f>
        <v>4.55</v>
      </c>
      <c r="K15" s="9" t="str">
        <f t="shared" si="0"/>
        <v>MEDIO</v>
      </c>
    </row>
    <row r="16" spans="1:12" ht="72" x14ac:dyDescent="0.3">
      <c r="A16" s="5"/>
      <c r="B16" s="5"/>
      <c r="C16" s="5" t="s">
        <v>2</v>
      </c>
      <c r="D16" s="5" t="s">
        <v>78</v>
      </c>
      <c r="E16" s="8" t="s">
        <v>191</v>
      </c>
      <c r="F16" s="10">
        <f>+Foglio2!I16</f>
        <v>3</v>
      </c>
      <c r="G16" s="9" t="str">
        <f>+Foglio2!J16</f>
        <v>Probabile</v>
      </c>
      <c r="H16" s="9">
        <f>+Foglio2!P16</f>
        <v>1.75</v>
      </c>
      <c r="I16" s="10" t="str">
        <f>+Foglio2!Q16</f>
        <v>Marginale</v>
      </c>
      <c r="J16" s="10">
        <f>+Foglio2!R16</f>
        <v>5.25</v>
      </c>
      <c r="K16" s="9" t="str">
        <f t="shared" si="0"/>
        <v>MEDIO</v>
      </c>
    </row>
    <row r="17" spans="1:12" ht="43.2" x14ac:dyDescent="0.3">
      <c r="A17" s="5"/>
      <c r="B17" s="5"/>
      <c r="C17" s="8" t="s">
        <v>3</v>
      </c>
      <c r="D17" s="8" t="s">
        <v>77</v>
      </c>
      <c r="E17" s="8" t="s">
        <v>101</v>
      </c>
      <c r="F17" s="10">
        <f>+Foglio2!I17</f>
        <v>2.4</v>
      </c>
      <c r="G17" s="9" t="str">
        <f>+Foglio2!J17</f>
        <v>Poco Probabile</v>
      </c>
      <c r="H17" s="9">
        <f>+Foglio2!P17</f>
        <v>1.75</v>
      </c>
      <c r="I17" s="10" t="str">
        <f>+Foglio2!Q17</f>
        <v>Marginale</v>
      </c>
      <c r="J17" s="10">
        <f>+Foglio2!R17</f>
        <v>4.2</v>
      </c>
      <c r="K17" s="9" t="str">
        <f t="shared" si="0"/>
        <v>MEDIO</v>
      </c>
    </row>
    <row r="18" spans="1:12" ht="43.2" x14ac:dyDescent="0.3">
      <c r="A18" s="5"/>
      <c r="B18" s="5"/>
      <c r="C18" s="8" t="s">
        <v>4</v>
      </c>
      <c r="D18" s="8" t="s">
        <v>77</v>
      </c>
      <c r="E18" s="8" t="s">
        <v>102</v>
      </c>
      <c r="F18" s="10">
        <f>+Foglio2!I18</f>
        <v>2.6</v>
      </c>
      <c r="G18" s="9" t="str">
        <f>+Foglio2!J18</f>
        <v>Poco Probabile</v>
      </c>
      <c r="H18" s="9">
        <f>+Foglio2!P18</f>
        <v>1.75</v>
      </c>
      <c r="I18" s="10" t="str">
        <f>+Foglio2!Q18</f>
        <v>Marginale</v>
      </c>
      <c r="J18" s="10">
        <f>+Foglio2!R18</f>
        <v>4.55</v>
      </c>
      <c r="K18" s="9" t="str">
        <f t="shared" si="0"/>
        <v>MEDIO</v>
      </c>
    </row>
    <row r="19" spans="1:12" ht="57.6" x14ac:dyDescent="0.3">
      <c r="A19" s="5"/>
      <c r="B19" s="5"/>
      <c r="C19" s="8" t="s">
        <v>5</v>
      </c>
      <c r="D19" s="8" t="s">
        <v>77</v>
      </c>
      <c r="E19" s="21" t="s">
        <v>174</v>
      </c>
      <c r="F19" s="10">
        <f>+Foglio2!I19</f>
        <v>2.6</v>
      </c>
      <c r="G19" s="9" t="str">
        <f>+Foglio2!J19</f>
        <v>Poco Probabile</v>
      </c>
      <c r="H19" s="9">
        <f>+Foglio2!P19</f>
        <v>1.75</v>
      </c>
      <c r="I19" s="10" t="str">
        <f>+Foglio2!Q19</f>
        <v>Marginale</v>
      </c>
      <c r="J19" s="10">
        <f>+Foglio2!R19</f>
        <v>4.55</v>
      </c>
      <c r="K19" s="9" t="str">
        <f t="shared" si="0"/>
        <v>MEDIO</v>
      </c>
    </row>
    <row r="20" spans="1:12" x14ac:dyDescent="0.3">
      <c r="A20" s="5"/>
      <c r="B20" s="5"/>
      <c r="C20" s="8"/>
      <c r="D20" s="8"/>
      <c r="E20" s="8"/>
      <c r="F20" s="10"/>
      <c r="G20" s="9"/>
      <c r="H20" s="18"/>
      <c r="I20" s="19"/>
      <c r="J20" s="19"/>
      <c r="K20" s="9"/>
    </row>
    <row r="21" spans="1:12" ht="72" x14ac:dyDescent="0.3">
      <c r="A21" s="5"/>
      <c r="B21" s="6" t="s">
        <v>21</v>
      </c>
      <c r="C21" s="8" t="s">
        <v>11</v>
      </c>
      <c r="D21" s="8" t="s">
        <v>79</v>
      </c>
      <c r="E21" s="8" t="s">
        <v>193</v>
      </c>
      <c r="F21" s="10">
        <f>+Foglio2!I21</f>
        <v>3</v>
      </c>
      <c r="G21" s="9" t="str">
        <f>+Foglio2!J21</f>
        <v>Probabile</v>
      </c>
      <c r="H21" s="9">
        <f>+Foglio2!P21</f>
        <v>1.75</v>
      </c>
      <c r="I21" s="10" t="str">
        <f>+Foglio2!Q21</f>
        <v>Marginale</v>
      </c>
      <c r="J21" s="10">
        <f>+Foglio2!R21</f>
        <v>5.25</v>
      </c>
      <c r="K21" s="9" t="str">
        <f t="shared" si="0"/>
        <v>MEDIO</v>
      </c>
    </row>
    <row r="22" spans="1:12" x14ac:dyDescent="0.3">
      <c r="A22" s="5"/>
      <c r="B22" s="6"/>
      <c r="C22" s="8"/>
      <c r="D22" s="8"/>
      <c r="E22" s="5"/>
      <c r="F22" s="10"/>
      <c r="G22" s="9"/>
      <c r="H22" s="18"/>
      <c r="I22" s="19"/>
      <c r="J22" s="19"/>
      <c r="K22" s="9"/>
    </row>
    <row r="23" spans="1:12" ht="100.8" x14ac:dyDescent="0.3">
      <c r="A23" s="5"/>
      <c r="B23" s="6" t="s">
        <v>22</v>
      </c>
      <c r="C23" s="8" t="s">
        <v>10</v>
      </c>
      <c r="D23" s="8" t="s">
        <v>77</v>
      </c>
      <c r="E23" s="8" t="s">
        <v>175</v>
      </c>
      <c r="F23" s="10">
        <f>+Foglio2!I23</f>
        <v>3</v>
      </c>
      <c r="G23" s="9" t="str">
        <f>+Foglio2!J23</f>
        <v>Probabile</v>
      </c>
      <c r="H23" s="9">
        <f>+Foglio2!P23</f>
        <v>1.75</v>
      </c>
      <c r="I23" s="10" t="str">
        <f>+Foglio2!Q23</f>
        <v>Marginale</v>
      </c>
      <c r="J23" s="10">
        <f>+Foglio2!R23</f>
        <v>5.25</v>
      </c>
      <c r="K23" s="9" t="str">
        <f t="shared" si="0"/>
        <v>MEDIO</v>
      </c>
    </row>
    <row r="24" spans="1:12" x14ac:dyDescent="0.3">
      <c r="A24" s="5"/>
      <c r="B24" s="6"/>
      <c r="C24" s="8"/>
      <c r="D24" s="5"/>
      <c r="E24" s="5"/>
      <c r="F24" s="10"/>
      <c r="G24" s="9"/>
      <c r="H24" s="18"/>
      <c r="I24" s="19"/>
      <c r="J24" s="19"/>
      <c r="K24" s="9"/>
    </row>
    <row r="25" spans="1:12" ht="86.4" x14ac:dyDescent="0.3">
      <c r="A25" s="6" t="s">
        <v>12</v>
      </c>
      <c r="B25" s="6" t="s">
        <v>176</v>
      </c>
      <c r="C25" s="8" t="s">
        <v>10</v>
      </c>
      <c r="D25" s="8" t="s">
        <v>77</v>
      </c>
      <c r="E25" s="8" t="s">
        <v>177</v>
      </c>
      <c r="F25" s="10">
        <f>+Foglio2!I25</f>
        <v>3</v>
      </c>
      <c r="G25" s="9" t="str">
        <f>+Foglio2!J25</f>
        <v>Probabile</v>
      </c>
      <c r="H25" s="9">
        <f>+Foglio2!P25</f>
        <v>1.75</v>
      </c>
      <c r="I25" s="10" t="str">
        <f>+Foglio2!Q25</f>
        <v>Marginale</v>
      </c>
      <c r="J25" s="10">
        <f>+Foglio2!R25</f>
        <v>5.25</v>
      </c>
      <c r="K25" s="9" t="str">
        <f t="shared" si="0"/>
        <v>MEDIO</v>
      </c>
    </row>
    <row r="26" spans="1:12" x14ac:dyDescent="0.3">
      <c r="A26" s="6"/>
      <c r="B26" s="6"/>
      <c r="C26" s="8"/>
      <c r="D26" s="5"/>
      <c r="E26" s="5"/>
      <c r="F26" s="10"/>
      <c r="G26" s="9"/>
      <c r="H26" s="18"/>
      <c r="I26" s="19"/>
      <c r="J26" s="19"/>
      <c r="K26" s="9"/>
    </row>
    <row r="27" spans="1:12" ht="57.6" x14ac:dyDescent="0.3">
      <c r="A27" s="6" t="s">
        <v>13</v>
      </c>
      <c r="B27" s="6" t="s">
        <v>9</v>
      </c>
      <c r="C27" s="8" t="s">
        <v>1</v>
      </c>
      <c r="D27" s="8" t="s">
        <v>77</v>
      </c>
      <c r="E27" s="21" t="s">
        <v>192</v>
      </c>
      <c r="F27" s="10">
        <f>+Foglio2!I27</f>
        <v>2.6</v>
      </c>
      <c r="G27" s="9" t="str">
        <f>+Foglio2!J27</f>
        <v>Poco Probabile</v>
      </c>
      <c r="H27" s="9">
        <f>+Foglio2!P27</f>
        <v>1.75</v>
      </c>
      <c r="I27" s="10" t="str">
        <f>+Foglio2!Q27</f>
        <v>Marginale</v>
      </c>
      <c r="J27" s="10">
        <f>+Foglio2!R27</f>
        <v>4.55</v>
      </c>
      <c r="K27" s="9" t="str">
        <f t="shared" si="0"/>
        <v>MEDIO</v>
      </c>
    </row>
    <row r="28" spans="1:12" ht="72" x14ac:dyDescent="0.3">
      <c r="A28" s="5"/>
      <c r="B28" s="5"/>
      <c r="C28" s="8" t="s">
        <v>32</v>
      </c>
      <c r="D28" s="8" t="s">
        <v>77</v>
      </c>
      <c r="E28" s="8" t="s">
        <v>188</v>
      </c>
      <c r="F28" s="10">
        <f>+Foglio2!I28</f>
        <v>2.6</v>
      </c>
      <c r="G28" s="9" t="str">
        <f>+Foglio2!J28</f>
        <v>Poco Probabile</v>
      </c>
      <c r="H28" s="9">
        <f>+Foglio2!P28</f>
        <v>1.75</v>
      </c>
      <c r="I28" s="10" t="str">
        <f>+Foglio2!Q28</f>
        <v>Marginale</v>
      </c>
      <c r="J28" s="10">
        <f>+Foglio2!R28</f>
        <v>4.55</v>
      </c>
      <c r="K28" s="9" t="str">
        <f t="shared" si="0"/>
        <v>MEDIO</v>
      </c>
      <c r="L28" s="3"/>
    </row>
    <row r="29" spans="1:12" ht="28.8" x14ac:dyDescent="0.3">
      <c r="A29" s="5"/>
      <c r="B29" s="5"/>
      <c r="C29" s="5" t="s">
        <v>2</v>
      </c>
      <c r="D29" s="8" t="s">
        <v>78</v>
      </c>
      <c r="E29" s="8" t="s">
        <v>178</v>
      </c>
      <c r="F29" s="10">
        <f>+Foglio2!I29</f>
        <v>3</v>
      </c>
      <c r="G29" s="9" t="str">
        <f>+Foglio2!J29</f>
        <v>Probabile</v>
      </c>
      <c r="H29" s="9">
        <f>+Foglio2!P29</f>
        <v>1.75</v>
      </c>
      <c r="I29" s="10" t="str">
        <f>+Foglio2!Q29</f>
        <v>Marginale</v>
      </c>
      <c r="J29" s="10">
        <f>+Foglio2!R29</f>
        <v>5.25</v>
      </c>
      <c r="K29" s="9" t="str">
        <f t="shared" si="0"/>
        <v>MEDIO</v>
      </c>
    </row>
    <row r="30" spans="1:12" ht="43.2" x14ac:dyDescent="0.3">
      <c r="A30" s="5"/>
      <c r="B30" s="5"/>
      <c r="C30" s="8" t="s">
        <v>3</v>
      </c>
      <c r="D30" s="8" t="s">
        <v>77</v>
      </c>
      <c r="E30" s="8" t="s">
        <v>101</v>
      </c>
      <c r="F30" s="10">
        <f>+Foglio2!I30</f>
        <v>2.4</v>
      </c>
      <c r="G30" s="9" t="str">
        <f>+Foglio2!J30</f>
        <v>Poco Probabile</v>
      </c>
      <c r="H30" s="9">
        <f>+Foglio2!P30</f>
        <v>1.75</v>
      </c>
      <c r="I30" s="10" t="str">
        <f>+Foglio2!Q30</f>
        <v>Marginale</v>
      </c>
      <c r="J30" s="10">
        <f>+Foglio2!R30</f>
        <v>4.2</v>
      </c>
      <c r="K30" s="9" t="str">
        <f t="shared" si="0"/>
        <v>MEDIO</v>
      </c>
    </row>
    <row r="31" spans="1:12" ht="43.2" x14ac:dyDescent="0.3">
      <c r="A31" s="5"/>
      <c r="B31" s="5"/>
      <c r="C31" s="8" t="s">
        <v>180</v>
      </c>
      <c r="D31" s="8" t="s">
        <v>77</v>
      </c>
      <c r="E31" s="8" t="s">
        <v>179</v>
      </c>
      <c r="F31" s="10">
        <f>+Foglio2!I31</f>
        <v>2.6</v>
      </c>
      <c r="G31" s="9" t="str">
        <f>+Foglio2!J31</f>
        <v>Poco Probabile</v>
      </c>
      <c r="H31" s="9">
        <f>+Foglio2!P31</f>
        <v>1.75</v>
      </c>
      <c r="I31" s="10" t="str">
        <f>+Foglio2!Q31</f>
        <v>Marginale</v>
      </c>
      <c r="J31" s="10">
        <f>+Foglio2!R31</f>
        <v>4.55</v>
      </c>
      <c r="K31" s="9" t="str">
        <f t="shared" si="0"/>
        <v>MEDIO</v>
      </c>
    </row>
    <row r="32" spans="1:12" ht="28.8" x14ac:dyDescent="0.3">
      <c r="A32" s="5"/>
      <c r="B32" s="5"/>
      <c r="C32" s="8" t="s">
        <v>186</v>
      </c>
      <c r="D32" s="8" t="s">
        <v>77</v>
      </c>
      <c r="E32" s="8" t="s">
        <v>181</v>
      </c>
      <c r="F32" s="10">
        <f>+Foglio2!I32</f>
        <v>2.6</v>
      </c>
      <c r="G32" s="9" t="str">
        <f>+Foglio2!J32</f>
        <v>Poco Probabile</v>
      </c>
      <c r="H32" s="9">
        <f>+Foglio2!P32</f>
        <v>1.75</v>
      </c>
      <c r="I32" s="10" t="str">
        <f>+Foglio2!Q32</f>
        <v>Marginale</v>
      </c>
      <c r="J32" s="10">
        <f>+Foglio2!R32</f>
        <v>4.55</v>
      </c>
      <c r="K32" s="9" t="str">
        <f t="shared" si="0"/>
        <v>MEDIO</v>
      </c>
    </row>
    <row r="33" spans="1:12" x14ac:dyDescent="0.3">
      <c r="A33" s="5"/>
      <c r="B33" s="5"/>
      <c r="C33" s="8"/>
      <c r="D33" s="8"/>
      <c r="E33" s="8"/>
      <c r="F33" s="10"/>
      <c r="G33" s="9"/>
      <c r="H33" s="18"/>
      <c r="I33" s="19"/>
      <c r="J33" s="19"/>
      <c r="K33" s="9"/>
    </row>
    <row r="34" spans="1:12" ht="57.6" x14ac:dyDescent="0.3">
      <c r="A34" s="5"/>
      <c r="B34" s="6" t="s">
        <v>104</v>
      </c>
      <c r="C34" s="8" t="s">
        <v>10</v>
      </c>
      <c r="D34" s="8" t="s">
        <v>80</v>
      </c>
      <c r="E34" s="8" t="s">
        <v>201</v>
      </c>
      <c r="F34" s="10">
        <f>+Foglio2!I34</f>
        <v>3</v>
      </c>
      <c r="G34" s="9" t="str">
        <f>+Foglio2!J34</f>
        <v>Probabile</v>
      </c>
      <c r="H34" s="9">
        <f>+Foglio2!P34</f>
        <v>1.75</v>
      </c>
      <c r="I34" s="10" t="str">
        <f>+Foglio2!Q34</f>
        <v>Marginale</v>
      </c>
      <c r="J34" s="10">
        <f>+Foglio2!R34</f>
        <v>5.25</v>
      </c>
      <c r="K34" s="9" t="str">
        <f t="shared" si="0"/>
        <v>MEDIO</v>
      </c>
      <c r="L34" s="3"/>
    </row>
    <row r="35" spans="1:12" x14ac:dyDescent="0.3">
      <c r="A35" s="5"/>
      <c r="B35" s="6"/>
      <c r="C35" s="8"/>
      <c r="D35" s="5"/>
      <c r="E35" s="5"/>
      <c r="F35" s="10"/>
      <c r="G35" s="9"/>
      <c r="H35" s="18"/>
      <c r="I35" s="19"/>
      <c r="J35" s="19"/>
      <c r="K35" s="9"/>
    </row>
    <row r="36" spans="1:12" x14ac:dyDescent="0.3">
      <c r="A36" s="4" t="s">
        <v>158</v>
      </c>
      <c r="B36" s="6"/>
      <c r="C36" s="6"/>
      <c r="D36" s="5"/>
      <c r="E36" s="5"/>
      <c r="F36" s="10"/>
      <c r="G36" s="9"/>
      <c r="H36" s="18"/>
      <c r="I36" s="19"/>
      <c r="J36" s="19"/>
      <c r="K36" s="9"/>
    </row>
    <row r="37" spans="1:12" x14ac:dyDescent="0.3">
      <c r="A37" s="4"/>
      <c r="B37" s="6"/>
      <c r="C37" s="6"/>
      <c r="D37" s="5"/>
      <c r="E37" s="5"/>
      <c r="F37" s="10"/>
      <c r="G37" s="9"/>
      <c r="H37" s="18"/>
      <c r="I37" s="19"/>
      <c r="J37" s="19"/>
      <c r="K37" s="9"/>
    </row>
    <row r="38" spans="1:12" ht="105" customHeight="1" x14ac:dyDescent="0.3">
      <c r="A38" s="52" t="s">
        <v>262</v>
      </c>
      <c r="B38" s="26" t="s">
        <v>213</v>
      </c>
      <c r="C38" s="27" t="s">
        <v>214</v>
      </c>
      <c r="D38" s="55" t="s">
        <v>81</v>
      </c>
      <c r="E38" s="47" t="s">
        <v>245</v>
      </c>
      <c r="F38" s="34">
        <f>Foglio2!I38</f>
        <v>3.4</v>
      </c>
      <c r="G38" s="27" t="str">
        <f>Foglio2!J38</f>
        <v>Probabile</v>
      </c>
      <c r="H38" s="35">
        <f>Foglio2!P38</f>
        <v>2.25</v>
      </c>
      <c r="I38" s="32" t="str">
        <f>Foglio2!Q38</f>
        <v>Minore</v>
      </c>
      <c r="J38" s="32">
        <f>Foglio2!R38</f>
        <v>7.6499999999999995</v>
      </c>
      <c r="K38" s="27" t="str">
        <f>IF(J38&lt;3,"BASSO",IF(J38&gt;5.9,"ALTO","MEDIO"))</f>
        <v>ALTO</v>
      </c>
    </row>
    <row r="39" spans="1:12" ht="100.8" x14ac:dyDescent="0.3">
      <c r="A39" s="53"/>
      <c r="B39" s="29" t="s">
        <v>215</v>
      </c>
      <c r="C39" s="47" t="s">
        <v>260</v>
      </c>
      <c r="D39" s="56"/>
      <c r="E39" s="47" t="s">
        <v>246</v>
      </c>
      <c r="F39" s="34">
        <f>Foglio2!I39</f>
        <v>3.6</v>
      </c>
      <c r="G39" s="27" t="str">
        <f>Foglio2!J39</f>
        <v>Probabile</v>
      </c>
      <c r="H39" s="35">
        <f>Foglio2!P39</f>
        <v>1.25</v>
      </c>
      <c r="I39" s="32" t="str">
        <f>Foglio2!Q39</f>
        <v>Marginale</v>
      </c>
      <c r="J39" s="32">
        <f>Foglio2!R39</f>
        <v>4.5</v>
      </c>
      <c r="K39" s="27" t="str">
        <f t="shared" ref="K39:K61" si="1">IF(J39&lt;3,"BASSO",IF(J39&gt;5.9,"ALTO","MEDIO"))</f>
        <v>MEDIO</v>
      </c>
    </row>
    <row r="40" spans="1:12" ht="57.6" x14ac:dyDescent="0.3">
      <c r="A40" s="53"/>
      <c r="B40" s="30"/>
      <c r="C40" s="27" t="s">
        <v>216</v>
      </c>
      <c r="D40" s="56"/>
      <c r="E40" s="47" t="s">
        <v>247</v>
      </c>
      <c r="F40" s="34">
        <f>Foglio2!I40</f>
        <v>1.2</v>
      </c>
      <c r="G40" s="27" t="str">
        <f>Foglio2!J40</f>
        <v>Improbabile</v>
      </c>
      <c r="H40" s="35">
        <f>Foglio2!P40</f>
        <v>1.75</v>
      </c>
      <c r="I40" s="32" t="str">
        <f>Foglio2!Q40</f>
        <v>Marginale</v>
      </c>
      <c r="J40" s="32">
        <f>Foglio2!R40</f>
        <v>2.1</v>
      </c>
      <c r="K40" s="27" t="str">
        <f t="shared" si="1"/>
        <v>BASSO</v>
      </c>
    </row>
    <row r="41" spans="1:12" ht="144" x14ac:dyDescent="0.3">
      <c r="A41" s="53"/>
      <c r="B41" s="31"/>
      <c r="C41" s="27" t="s">
        <v>217</v>
      </c>
      <c r="D41" s="56"/>
      <c r="E41" s="47" t="s">
        <v>248</v>
      </c>
      <c r="F41" s="34">
        <f>Foglio2!I41</f>
        <v>3</v>
      </c>
      <c r="G41" s="27" t="str">
        <f>Foglio2!J41</f>
        <v>Probabile</v>
      </c>
      <c r="H41" s="35">
        <f>Foglio2!P41</f>
        <v>1.25</v>
      </c>
      <c r="I41" s="32" t="str">
        <f>Foglio2!Q41</f>
        <v>Marginale</v>
      </c>
      <c r="J41" s="32">
        <f>Foglio2!R41</f>
        <v>3.75</v>
      </c>
      <c r="K41" s="27" t="str">
        <f t="shared" si="1"/>
        <v>MEDIO</v>
      </c>
    </row>
    <row r="42" spans="1:12" ht="86.4" x14ac:dyDescent="0.3">
      <c r="A42" s="53"/>
      <c r="B42" s="31"/>
      <c r="C42" s="27" t="s">
        <v>218</v>
      </c>
      <c r="D42" s="56"/>
      <c r="E42" s="27" t="s">
        <v>240</v>
      </c>
      <c r="F42" s="34">
        <f>Foglio2!I42</f>
        <v>3</v>
      </c>
      <c r="G42" s="27" t="str">
        <f>Foglio2!J42</f>
        <v>Probabile</v>
      </c>
      <c r="H42" s="35">
        <f>Foglio2!P42</f>
        <v>1.25</v>
      </c>
      <c r="I42" s="32" t="str">
        <f>Foglio2!Q42</f>
        <v>Marginale</v>
      </c>
      <c r="J42" s="32">
        <f>Foglio2!R42</f>
        <v>3.75</v>
      </c>
      <c r="K42" s="27" t="str">
        <f t="shared" si="1"/>
        <v>MEDIO</v>
      </c>
    </row>
    <row r="43" spans="1:12" ht="100.8" x14ac:dyDescent="0.3">
      <c r="A43" s="53"/>
      <c r="B43" s="31"/>
      <c r="C43" s="27" t="s">
        <v>219</v>
      </c>
      <c r="D43" s="56"/>
      <c r="E43" s="47" t="s">
        <v>251</v>
      </c>
      <c r="F43" s="34">
        <f>Foglio2!I43</f>
        <v>3</v>
      </c>
      <c r="G43" s="27" t="str">
        <f>Foglio2!J43</f>
        <v>Probabile</v>
      </c>
      <c r="H43" s="35">
        <f>Foglio2!P43</f>
        <v>1.25</v>
      </c>
      <c r="I43" s="32" t="str">
        <f>Foglio2!Q43</f>
        <v>Marginale</v>
      </c>
      <c r="J43" s="32">
        <f>Foglio2!R43</f>
        <v>3.75</v>
      </c>
      <c r="K43" s="27" t="str">
        <f t="shared" si="1"/>
        <v>MEDIO</v>
      </c>
    </row>
    <row r="44" spans="1:12" ht="57.6" x14ac:dyDescent="0.3">
      <c r="A44" s="53"/>
      <c r="B44" s="31"/>
      <c r="C44" s="47" t="s">
        <v>261</v>
      </c>
      <c r="D44" s="56"/>
      <c r="E44" s="47" t="s">
        <v>250</v>
      </c>
      <c r="F44" s="34">
        <f>Foglio2!I44</f>
        <v>3</v>
      </c>
      <c r="G44" s="27" t="str">
        <f>Foglio2!J44</f>
        <v>Probabile</v>
      </c>
      <c r="H44" s="35">
        <f>Foglio2!P44</f>
        <v>1.25</v>
      </c>
      <c r="I44" s="32" t="str">
        <f>Foglio2!Q44</f>
        <v>Marginale</v>
      </c>
      <c r="J44" s="32">
        <f>Foglio2!R44</f>
        <v>3.75</v>
      </c>
      <c r="K44" s="27" t="str">
        <f t="shared" si="1"/>
        <v>MEDIO</v>
      </c>
    </row>
    <row r="45" spans="1:12" ht="57.6" x14ac:dyDescent="0.3">
      <c r="A45" s="53"/>
      <c r="B45" s="29" t="s">
        <v>220</v>
      </c>
      <c r="C45" s="27" t="s">
        <v>221</v>
      </c>
      <c r="D45" s="56"/>
      <c r="E45" s="47" t="s">
        <v>249</v>
      </c>
      <c r="F45" s="34">
        <f>Foglio2!I45</f>
        <v>3</v>
      </c>
      <c r="G45" s="27" t="str">
        <f>Foglio2!J45</f>
        <v>Probabile</v>
      </c>
      <c r="H45" s="35">
        <f>Foglio2!P45</f>
        <v>1.25</v>
      </c>
      <c r="I45" s="32" t="str">
        <f>Foglio2!Q45</f>
        <v>Marginale</v>
      </c>
      <c r="J45" s="32">
        <f>Foglio2!R45</f>
        <v>3.75</v>
      </c>
      <c r="K45" s="27" t="str">
        <f t="shared" si="1"/>
        <v>MEDIO</v>
      </c>
    </row>
    <row r="46" spans="1:12" ht="43.2" x14ac:dyDescent="0.3">
      <c r="A46" s="53"/>
      <c r="B46" s="27"/>
      <c r="C46" s="27" t="s">
        <v>222</v>
      </c>
      <c r="D46" s="56"/>
      <c r="E46" s="47" t="s">
        <v>249</v>
      </c>
      <c r="F46" s="34">
        <f>Foglio2!I46</f>
        <v>2.8</v>
      </c>
      <c r="G46" s="27" t="str">
        <f>Foglio2!J46</f>
        <v>Poco Probabile</v>
      </c>
      <c r="H46" s="35">
        <f>Foglio2!P46</f>
        <v>1.25</v>
      </c>
      <c r="I46" s="32" t="str">
        <f>Foglio2!Q46</f>
        <v>Marginale</v>
      </c>
      <c r="J46" s="32">
        <f>Foglio2!R46</f>
        <v>3.5</v>
      </c>
      <c r="K46" s="27" t="str">
        <f t="shared" si="1"/>
        <v>MEDIO</v>
      </c>
    </row>
    <row r="47" spans="1:12" ht="43.2" x14ac:dyDescent="0.3">
      <c r="A47" s="53"/>
      <c r="B47" s="27"/>
      <c r="C47" s="27" t="s">
        <v>223</v>
      </c>
      <c r="D47" s="56"/>
      <c r="E47" s="46" t="s">
        <v>252</v>
      </c>
      <c r="F47" s="34">
        <f>Foglio2!I47</f>
        <v>1.4</v>
      </c>
      <c r="G47" s="27" t="str">
        <f>Foglio2!J47</f>
        <v>Improbabile</v>
      </c>
      <c r="H47" s="35">
        <f>Foglio2!P47</f>
        <v>1.25</v>
      </c>
      <c r="I47" s="32" t="str">
        <f>Foglio2!Q47</f>
        <v>Marginale</v>
      </c>
      <c r="J47" s="32">
        <f>Foglio2!R47</f>
        <v>1.75</v>
      </c>
      <c r="K47" s="27" t="str">
        <f t="shared" si="1"/>
        <v>BASSO</v>
      </c>
    </row>
    <row r="48" spans="1:12" ht="43.2" x14ac:dyDescent="0.3">
      <c r="A48" s="53"/>
      <c r="B48" s="27"/>
      <c r="C48" s="27" t="s">
        <v>224</v>
      </c>
      <c r="D48" s="56"/>
      <c r="E48" s="27" t="s">
        <v>241</v>
      </c>
      <c r="F48" s="34">
        <f>Foglio2!I48</f>
        <v>2.6</v>
      </c>
      <c r="G48" s="27" t="str">
        <f>Foglio2!J48</f>
        <v>Poco Probabile</v>
      </c>
      <c r="H48" s="35">
        <f>Foglio2!P48</f>
        <v>1.25</v>
      </c>
      <c r="I48" s="32" t="str">
        <f>Foglio2!Q48</f>
        <v>Marginale</v>
      </c>
      <c r="J48" s="32">
        <f>Foglio2!R48</f>
        <v>3.25</v>
      </c>
      <c r="K48" s="27" t="str">
        <f t="shared" si="1"/>
        <v>MEDIO</v>
      </c>
    </row>
    <row r="49" spans="1:11" ht="43.2" x14ac:dyDescent="0.3">
      <c r="A49" s="53"/>
      <c r="B49" s="27"/>
      <c r="C49" s="27" t="s">
        <v>225</v>
      </c>
      <c r="D49" s="56"/>
      <c r="E49" s="47" t="s">
        <v>249</v>
      </c>
      <c r="F49" s="34">
        <f>Foglio2!I49</f>
        <v>2.8</v>
      </c>
      <c r="G49" s="27" t="str">
        <f>Foglio2!J49</f>
        <v>Poco Probabile</v>
      </c>
      <c r="H49" s="35">
        <f>Foglio2!P49</f>
        <v>1.25</v>
      </c>
      <c r="I49" s="32" t="str">
        <f>Foglio2!Q49</f>
        <v>Marginale</v>
      </c>
      <c r="J49" s="32">
        <f>Foglio2!R49</f>
        <v>3.5</v>
      </c>
      <c r="K49" s="27" t="str">
        <f t="shared" si="1"/>
        <v>MEDIO</v>
      </c>
    </row>
    <row r="50" spans="1:11" ht="43.2" x14ac:dyDescent="0.3">
      <c r="A50" s="53"/>
      <c r="B50" s="27"/>
      <c r="C50" s="27" t="s">
        <v>226</v>
      </c>
      <c r="D50" s="56"/>
      <c r="E50" s="47" t="s">
        <v>249</v>
      </c>
      <c r="F50" s="34">
        <f>Foglio2!I50</f>
        <v>3</v>
      </c>
      <c r="G50" s="27" t="str">
        <f>Foglio2!J50</f>
        <v>Probabile</v>
      </c>
      <c r="H50" s="35">
        <f>Foglio2!P50</f>
        <v>1.25</v>
      </c>
      <c r="I50" s="32" t="str">
        <f>Foglio2!Q50</f>
        <v>Marginale</v>
      </c>
      <c r="J50" s="32">
        <f>Foglio2!R50</f>
        <v>3.75</v>
      </c>
      <c r="K50" s="27" t="str">
        <f t="shared" si="1"/>
        <v>MEDIO</v>
      </c>
    </row>
    <row r="51" spans="1:11" ht="43.2" x14ac:dyDescent="0.3">
      <c r="A51" s="53"/>
      <c r="B51" s="27"/>
      <c r="C51" s="27" t="s">
        <v>227</v>
      </c>
      <c r="D51" s="56"/>
      <c r="E51" s="47" t="s">
        <v>249</v>
      </c>
      <c r="F51" s="34">
        <f>Foglio2!I51</f>
        <v>3</v>
      </c>
      <c r="G51" s="27" t="str">
        <f>Foglio2!J51</f>
        <v>Probabile</v>
      </c>
      <c r="H51" s="35">
        <f>Foglio2!P51</f>
        <v>1.25</v>
      </c>
      <c r="I51" s="32" t="str">
        <f>Foglio2!Q51</f>
        <v>Marginale</v>
      </c>
      <c r="J51" s="32">
        <f>Foglio2!R51</f>
        <v>3.75</v>
      </c>
      <c r="K51" s="27" t="str">
        <f t="shared" si="1"/>
        <v>MEDIO</v>
      </c>
    </row>
    <row r="52" spans="1:11" ht="43.2" x14ac:dyDescent="0.3">
      <c r="A52" s="53"/>
      <c r="B52" s="27"/>
      <c r="C52" s="27" t="s">
        <v>228</v>
      </c>
      <c r="D52" s="56"/>
      <c r="E52" s="47" t="s">
        <v>249</v>
      </c>
      <c r="F52" s="34">
        <f>Foglio2!I52</f>
        <v>3</v>
      </c>
      <c r="G52" s="27" t="str">
        <f>Foglio2!J52</f>
        <v>Probabile</v>
      </c>
      <c r="H52" s="35">
        <f>Foglio2!P52</f>
        <v>1.25</v>
      </c>
      <c r="I52" s="32" t="str">
        <f>Foglio2!Q52</f>
        <v>Marginale</v>
      </c>
      <c r="J52" s="32">
        <f>Foglio2!R52</f>
        <v>3.75</v>
      </c>
      <c r="K52" s="27" t="str">
        <f t="shared" si="1"/>
        <v>MEDIO</v>
      </c>
    </row>
    <row r="53" spans="1:11" ht="43.2" x14ac:dyDescent="0.3">
      <c r="A53" s="53"/>
      <c r="B53" s="27"/>
      <c r="C53" s="27" t="s">
        <v>229</v>
      </c>
      <c r="D53" s="56"/>
      <c r="E53" s="47" t="s">
        <v>249</v>
      </c>
      <c r="F53" s="34">
        <f>Foglio2!I53</f>
        <v>3</v>
      </c>
      <c r="G53" s="27" t="str">
        <f>Foglio2!J53</f>
        <v>Probabile</v>
      </c>
      <c r="H53" s="35">
        <f>Foglio2!P53</f>
        <v>1.25</v>
      </c>
      <c r="I53" s="32" t="str">
        <f>Foglio2!Q53</f>
        <v>Marginale</v>
      </c>
      <c r="J53" s="32">
        <f>Foglio2!R53</f>
        <v>3.75</v>
      </c>
      <c r="K53" s="27" t="str">
        <f t="shared" si="1"/>
        <v>MEDIO</v>
      </c>
    </row>
    <row r="54" spans="1:11" ht="57.6" x14ac:dyDescent="0.3">
      <c r="A54" s="53"/>
      <c r="B54" s="29" t="s">
        <v>230</v>
      </c>
      <c r="C54" s="27" t="s">
        <v>231</v>
      </c>
      <c r="D54" s="56"/>
      <c r="E54" s="47" t="s">
        <v>253</v>
      </c>
      <c r="F54" s="34">
        <f>Foglio2!I54</f>
        <v>3</v>
      </c>
      <c r="G54" s="27" t="str">
        <f>Foglio2!J54</f>
        <v>Probabile</v>
      </c>
      <c r="H54" s="35">
        <f>Foglio2!P54</f>
        <v>1.25</v>
      </c>
      <c r="I54" s="32" t="str">
        <f>Foglio2!Q54</f>
        <v>Marginale</v>
      </c>
      <c r="J54" s="32">
        <f>Foglio2!R54</f>
        <v>3.75</v>
      </c>
      <c r="K54" s="27" t="str">
        <f t="shared" si="1"/>
        <v>MEDIO</v>
      </c>
    </row>
    <row r="55" spans="1:11" ht="43.2" x14ac:dyDescent="0.3">
      <c r="A55" s="53"/>
      <c r="B55" s="27"/>
      <c r="C55" s="27" t="s">
        <v>232</v>
      </c>
      <c r="D55" s="56"/>
      <c r="E55" s="47" t="s">
        <v>254</v>
      </c>
      <c r="F55" s="34">
        <f>Foglio2!I55</f>
        <v>3</v>
      </c>
      <c r="G55" s="27" t="str">
        <f>Foglio2!J55</f>
        <v>Probabile</v>
      </c>
      <c r="H55" s="35">
        <f>Foglio2!P55</f>
        <v>1.75</v>
      </c>
      <c r="I55" s="32" t="str">
        <f>Foglio2!Q55</f>
        <v>Marginale</v>
      </c>
      <c r="J55" s="32">
        <f>Foglio2!R55</f>
        <v>5.25</v>
      </c>
      <c r="K55" s="27" t="str">
        <f t="shared" si="1"/>
        <v>MEDIO</v>
      </c>
    </row>
    <row r="56" spans="1:11" ht="43.2" x14ac:dyDescent="0.3">
      <c r="A56" s="53"/>
      <c r="B56" s="29" t="s">
        <v>233</v>
      </c>
      <c r="C56" s="27" t="s">
        <v>234</v>
      </c>
      <c r="D56" s="56"/>
      <c r="E56" s="46" t="s">
        <v>255</v>
      </c>
      <c r="F56" s="34">
        <f>Foglio2!I56</f>
        <v>3</v>
      </c>
      <c r="G56" s="27" t="str">
        <f>Foglio2!J56</f>
        <v>Probabile</v>
      </c>
      <c r="H56" s="35">
        <f>Foglio2!P56</f>
        <v>1.75</v>
      </c>
      <c r="I56" s="32" t="str">
        <f>Foglio2!Q56</f>
        <v>Marginale</v>
      </c>
      <c r="J56" s="32">
        <f>Foglio2!R56</f>
        <v>5.25</v>
      </c>
      <c r="K56" s="27" t="str">
        <f t="shared" si="1"/>
        <v>MEDIO</v>
      </c>
    </row>
    <row r="57" spans="1:11" ht="129.6" x14ac:dyDescent="0.3">
      <c r="A57" s="53"/>
      <c r="B57" s="27"/>
      <c r="C57" s="27" t="s">
        <v>235</v>
      </c>
      <c r="D57" s="56"/>
      <c r="E57" s="47" t="s">
        <v>256</v>
      </c>
      <c r="F57" s="34">
        <f>Foglio2!I57</f>
        <v>3</v>
      </c>
      <c r="G57" s="27" t="str">
        <f>Foglio2!J57</f>
        <v>Probabile</v>
      </c>
      <c r="H57" s="35">
        <f>Foglio2!P57</f>
        <v>1.75</v>
      </c>
      <c r="I57" s="32" t="str">
        <f>Foglio2!Q57</f>
        <v>Marginale</v>
      </c>
      <c r="J57" s="32">
        <f>Foglio2!R57</f>
        <v>5.25</v>
      </c>
      <c r="K57" s="27" t="str">
        <f t="shared" si="1"/>
        <v>MEDIO</v>
      </c>
    </row>
    <row r="58" spans="1:11" ht="57.6" x14ac:dyDescent="0.3">
      <c r="A58" s="53"/>
      <c r="B58" s="27"/>
      <c r="C58" s="27" t="s">
        <v>236</v>
      </c>
      <c r="D58" s="56"/>
      <c r="E58" s="47" t="s">
        <v>257</v>
      </c>
      <c r="F58" s="34">
        <f>Foglio2!I58</f>
        <v>3</v>
      </c>
      <c r="G58" s="27" t="str">
        <f>Foglio2!J58</f>
        <v>Probabile</v>
      </c>
      <c r="H58" s="35">
        <f>Foglio2!P58</f>
        <v>1.75</v>
      </c>
      <c r="I58" s="32" t="str">
        <f>Foglio2!Q58</f>
        <v>Marginale</v>
      </c>
      <c r="J58" s="32">
        <f>Foglio2!R58</f>
        <v>5.25</v>
      </c>
      <c r="K58" s="27" t="str">
        <f t="shared" si="1"/>
        <v>MEDIO</v>
      </c>
    </row>
    <row r="59" spans="1:11" ht="57.6" x14ac:dyDescent="0.3">
      <c r="A59" s="53"/>
      <c r="B59" s="33"/>
      <c r="C59" s="27" t="s">
        <v>237</v>
      </c>
      <c r="D59" s="56"/>
      <c r="E59" s="27" t="s">
        <v>242</v>
      </c>
      <c r="F59" s="34">
        <f>Foglio2!I59</f>
        <v>3</v>
      </c>
      <c r="G59" s="27" t="str">
        <f>Foglio2!J59</f>
        <v>Probabile</v>
      </c>
      <c r="H59" s="35">
        <f>Foglio2!P59</f>
        <v>1.25</v>
      </c>
      <c r="I59" s="32" t="str">
        <f>Foglio2!Q59</f>
        <v>Marginale</v>
      </c>
      <c r="J59" s="32">
        <f>Foglio2!R59</f>
        <v>3.75</v>
      </c>
      <c r="K59" s="27" t="str">
        <f t="shared" si="1"/>
        <v>MEDIO</v>
      </c>
    </row>
    <row r="60" spans="1:11" ht="57.6" x14ac:dyDescent="0.3">
      <c r="A60" s="53"/>
      <c r="B60" s="27"/>
      <c r="C60" s="27" t="s">
        <v>238</v>
      </c>
      <c r="D60" s="56"/>
      <c r="E60" s="48" t="s">
        <v>258</v>
      </c>
      <c r="F60" s="34">
        <f>Foglio2!I60</f>
        <v>3</v>
      </c>
      <c r="G60" s="27" t="str">
        <f>Foglio2!J60</f>
        <v>Probabile</v>
      </c>
      <c r="H60" s="35">
        <f>Foglio2!P60</f>
        <v>1.25</v>
      </c>
      <c r="I60" s="32" t="str">
        <f>Foglio2!Q60</f>
        <v>Marginale</v>
      </c>
      <c r="J60" s="32">
        <f>Foglio2!R60</f>
        <v>3.75</v>
      </c>
      <c r="K60" s="27" t="str">
        <f t="shared" si="1"/>
        <v>MEDIO</v>
      </c>
    </row>
    <row r="61" spans="1:11" ht="129.6" x14ac:dyDescent="0.3">
      <c r="A61" s="54"/>
      <c r="B61" s="29" t="s">
        <v>41</v>
      </c>
      <c r="C61" s="27" t="s">
        <v>239</v>
      </c>
      <c r="D61" s="57"/>
      <c r="E61" s="47" t="s">
        <v>259</v>
      </c>
      <c r="F61" s="34">
        <f>Foglio2!I61</f>
        <v>3</v>
      </c>
      <c r="G61" s="27" t="str">
        <f>Foglio2!J61</f>
        <v>Probabile</v>
      </c>
      <c r="H61" s="35">
        <f>Foglio2!P61</f>
        <v>1.25</v>
      </c>
      <c r="I61" s="32" t="str">
        <f>Foglio2!Q61</f>
        <v>Marginale</v>
      </c>
      <c r="J61" s="32">
        <f>Foglio2!R61</f>
        <v>3.75</v>
      </c>
      <c r="K61" s="27" t="str">
        <f t="shared" si="1"/>
        <v>MEDIO</v>
      </c>
    </row>
    <row r="62" spans="1:11" x14ac:dyDescent="0.3">
      <c r="A62" s="5"/>
      <c r="B62" s="5"/>
      <c r="C62" s="5"/>
      <c r="D62" s="5"/>
      <c r="E62" s="5"/>
      <c r="F62" s="10"/>
      <c r="G62" s="9"/>
      <c r="H62" s="18"/>
      <c r="I62" s="19"/>
      <c r="J62" s="19"/>
      <c r="K62" s="9"/>
    </row>
    <row r="63" spans="1:11" x14ac:dyDescent="0.3">
      <c r="A63" s="4" t="s">
        <v>34</v>
      </c>
      <c r="B63" s="5"/>
      <c r="C63" s="5"/>
      <c r="D63" s="5"/>
      <c r="E63" s="5"/>
      <c r="F63" s="10"/>
      <c r="G63" s="9"/>
      <c r="H63" s="18"/>
      <c r="I63" s="19"/>
      <c r="J63" s="19"/>
      <c r="K63" s="9"/>
    </row>
    <row r="64" spans="1:11" ht="57.6" x14ac:dyDescent="0.3">
      <c r="A64" s="6" t="s">
        <v>24</v>
      </c>
      <c r="B64" s="6" t="s">
        <v>23</v>
      </c>
      <c r="C64" s="8" t="s">
        <v>17</v>
      </c>
      <c r="D64" s="5" t="s">
        <v>79</v>
      </c>
      <c r="E64" s="8" t="s">
        <v>105</v>
      </c>
      <c r="F64" s="10">
        <f>+Foglio2!I64</f>
        <v>3</v>
      </c>
      <c r="G64" s="9" t="str">
        <f>+Foglio2!J64</f>
        <v>Probabile</v>
      </c>
      <c r="H64" s="9">
        <f>+Foglio2!P64</f>
        <v>1.25</v>
      </c>
      <c r="I64" s="10" t="str">
        <f>+Foglio2!Q64</f>
        <v>Marginale</v>
      </c>
      <c r="J64" s="10">
        <f>+Foglio2!R64</f>
        <v>3.75</v>
      </c>
      <c r="K64" s="9" t="str">
        <f t="shared" ref="K64:K77" si="2">IF(J64&lt;3,"BASSO",IF(J64&gt;5.9,"ALTO","MEDIO"))</f>
        <v>MEDIO</v>
      </c>
    </row>
    <row r="65" spans="1:11" ht="28.8" x14ac:dyDescent="0.3">
      <c r="A65" s="4"/>
      <c r="B65" s="4"/>
      <c r="C65" s="8" t="s">
        <v>18</v>
      </c>
      <c r="D65" s="5" t="s">
        <v>82</v>
      </c>
      <c r="E65" s="8" t="s">
        <v>106</v>
      </c>
      <c r="F65" s="10">
        <f>+Foglio2!I65</f>
        <v>3</v>
      </c>
      <c r="G65" s="9" t="str">
        <f>+Foglio2!J65</f>
        <v>Probabile</v>
      </c>
      <c r="H65" s="9">
        <f>+Foglio2!P65</f>
        <v>1.25</v>
      </c>
      <c r="I65" s="10" t="str">
        <f>+Foglio2!Q65</f>
        <v>Marginale</v>
      </c>
      <c r="J65" s="10">
        <f>+Foglio2!R65</f>
        <v>3.75</v>
      </c>
      <c r="K65" s="9" t="str">
        <f t="shared" si="2"/>
        <v>MEDIO</v>
      </c>
    </row>
    <row r="66" spans="1:11" x14ac:dyDescent="0.3">
      <c r="A66" s="4"/>
      <c r="B66" s="4"/>
      <c r="C66" s="8"/>
      <c r="D66" s="5"/>
      <c r="E66" s="5"/>
      <c r="F66" s="10"/>
      <c r="G66" s="9"/>
      <c r="H66" s="18"/>
      <c r="I66" s="19"/>
      <c r="J66" s="19"/>
      <c r="K66" s="9"/>
    </row>
    <row r="67" spans="1:11" ht="28.8" x14ac:dyDescent="0.3">
      <c r="A67" s="6" t="s">
        <v>27</v>
      </c>
      <c r="B67" s="6" t="s">
        <v>19</v>
      </c>
      <c r="C67" s="8" t="s">
        <v>35</v>
      </c>
      <c r="D67" s="8" t="s">
        <v>83</v>
      </c>
      <c r="E67" s="8" t="s">
        <v>110</v>
      </c>
      <c r="F67" s="10">
        <f>+Foglio2!I67</f>
        <v>1.6</v>
      </c>
      <c r="G67" s="9" t="str">
        <f>+Foglio2!J67</f>
        <v>Improbabile</v>
      </c>
      <c r="H67" s="9">
        <f>+Foglio2!P67</f>
        <v>1.25</v>
      </c>
      <c r="I67" s="10" t="str">
        <f>+Foglio2!Q67</f>
        <v>Marginale</v>
      </c>
      <c r="J67" s="10">
        <f>+Foglio2!R67</f>
        <v>2</v>
      </c>
      <c r="K67" s="9" t="str">
        <f t="shared" si="2"/>
        <v>BASSO</v>
      </c>
    </row>
    <row r="68" spans="1:11" ht="43.2" x14ac:dyDescent="0.3">
      <c r="A68" s="5"/>
      <c r="B68" s="5"/>
      <c r="C68" s="8" t="s">
        <v>36</v>
      </c>
      <c r="D68" s="8" t="s">
        <v>84</v>
      </c>
      <c r="E68" s="8" t="s">
        <v>111</v>
      </c>
      <c r="F68" s="10">
        <f>+Foglio2!I68</f>
        <v>2.6</v>
      </c>
      <c r="G68" s="9" t="str">
        <f>+Foglio2!J68</f>
        <v>Poco Probabile</v>
      </c>
      <c r="H68" s="9">
        <f>+Foglio2!P68</f>
        <v>1.25</v>
      </c>
      <c r="I68" s="10" t="str">
        <f>+Foglio2!Q68</f>
        <v>Marginale</v>
      </c>
      <c r="J68" s="10">
        <f>+Foglio2!R68</f>
        <v>3.25</v>
      </c>
      <c r="K68" s="9" t="str">
        <f t="shared" si="2"/>
        <v>MEDIO</v>
      </c>
    </row>
    <row r="69" spans="1:11" ht="28.8" x14ac:dyDescent="0.3">
      <c r="A69" s="5"/>
      <c r="B69" s="5"/>
      <c r="C69" s="8" t="s">
        <v>37</v>
      </c>
      <c r="D69" s="8" t="s">
        <v>83</v>
      </c>
      <c r="E69" s="8" t="s">
        <v>112</v>
      </c>
      <c r="F69" s="10">
        <f>+Foglio2!I69</f>
        <v>2.6</v>
      </c>
      <c r="G69" s="9" t="str">
        <f>+Foglio2!J69</f>
        <v>Poco Probabile</v>
      </c>
      <c r="H69" s="9">
        <f>+Foglio2!P69</f>
        <v>1.25</v>
      </c>
      <c r="I69" s="10" t="str">
        <f>+Foglio2!Q69</f>
        <v>Marginale</v>
      </c>
      <c r="J69" s="10">
        <f>+Foglio2!R69</f>
        <v>3.25</v>
      </c>
      <c r="K69" s="9" t="str">
        <f t="shared" si="2"/>
        <v>MEDIO</v>
      </c>
    </row>
    <row r="70" spans="1:11" ht="43.2" x14ac:dyDescent="0.3">
      <c r="A70" s="5"/>
      <c r="B70" s="5"/>
      <c r="C70" s="8" t="s">
        <v>38</v>
      </c>
      <c r="D70" s="8" t="s">
        <v>84</v>
      </c>
      <c r="E70" s="8" t="s">
        <v>112</v>
      </c>
      <c r="F70" s="10">
        <f>+Foglio2!I70</f>
        <v>2.6</v>
      </c>
      <c r="G70" s="9" t="str">
        <f>+Foglio2!J70</f>
        <v>Poco Probabile</v>
      </c>
      <c r="H70" s="9">
        <f>+Foglio2!P70</f>
        <v>1.25</v>
      </c>
      <c r="I70" s="10" t="str">
        <f>+Foglio2!Q70</f>
        <v>Marginale</v>
      </c>
      <c r="J70" s="10">
        <f>+Foglio2!R70</f>
        <v>3.25</v>
      </c>
      <c r="K70" s="9" t="str">
        <f t="shared" si="2"/>
        <v>MEDIO</v>
      </c>
    </row>
    <row r="71" spans="1:11" x14ac:dyDescent="0.3">
      <c r="A71" s="4"/>
      <c r="B71" s="4"/>
      <c r="C71" s="8"/>
      <c r="D71" s="5"/>
      <c r="E71" s="5"/>
      <c r="F71" s="10"/>
      <c r="G71" s="9"/>
      <c r="H71" s="18"/>
      <c r="I71" s="19"/>
      <c r="J71" s="19"/>
      <c r="K71" s="9"/>
    </row>
    <row r="72" spans="1:11" x14ac:dyDescent="0.3">
      <c r="A72" s="4"/>
      <c r="B72" s="4"/>
      <c r="C72" s="8"/>
      <c r="D72" s="5"/>
      <c r="E72" s="5"/>
      <c r="F72" s="10"/>
      <c r="G72" s="9"/>
      <c r="H72" s="18"/>
      <c r="I72" s="19"/>
      <c r="J72" s="19"/>
      <c r="K72" s="9"/>
    </row>
    <row r="73" spans="1:11" x14ac:dyDescent="0.3">
      <c r="A73" s="4" t="s">
        <v>25</v>
      </c>
      <c r="B73" s="5"/>
      <c r="C73" s="5"/>
      <c r="D73" s="5"/>
      <c r="E73" s="5"/>
      <c r="F73" s="10"/>
      <c r="G73" s="9"/>
      <c r="H73" s="18"/>
      <c r="I73" s="19"/>
      <c r="J73" s="19"/>
      <c r="K73" s="9"/>
    </row>
    <row r="74" spans="1:11" ht="43.2" x14ac:dyDescent="0.3">
      <c r="A74" s="6" t="s">
        <v>26</v>
      </c>
      <c r="B74" s="6" t="s">
        <v>15</v>
      </c>
      <c r="C74" s="8" t="s">
        <v>39</v>
      </c>
      <c r="D74" s="8" t="s">
        <v>87</v>
      </c>
      <c r="E74" s="8" t="s">
        <v>118</v>
      </c>
      <c r="F74" s="10">
        <f>+Foglio2!I74</f>
        <v>2.8</v>
      </c>
      <c r="G74" s="9" t="str">
        <f>+Foglio2!J74</f>
        <v>Poco Probabile</v>
      </c>
      <c r="H74" s="9">
        <f>+Foglio2!P74</f>
        <v>1.75</v>
      </c>
      <c r="I74" s="10" t="str">
        <f>+Foglio2!Q74</f>
        <v>Marginale</v>
      </c>
      <c r="J74" s="10">
        <f>+Foglio2!R74</f>
        <v>4.8999999999999995</v>
      </c>
      <c r="K74" s="9" t="str">
        <f t="shared" si="2"/>
        <v>MEDIO</v>
      </c>
    </row>
    <row r="75" spans="1:11" ht="57.6" x14ac:dyDescent="0.3">
      <c r="A75" s="5"/>
      <c r="B75" s="5"/>
      <c r="C75" s="8" t="s">
        <v>40</v>
      </c>
      <c r="D75" s="8" t="s">
        <v>85</v>
      </c>
      <c r="E75" s="8" t="s">
        <v>119</v>
      </c>
      <c r="F75" s="10">
        <f>+Foglio2!I75</f>
        <v>2.8</v>
      </c>
      <c r="G75" s="9" t="str">
        <f>+Foglio2!J75</f>
        <v>Poco Probabile</v>
      </c>
      <c r="H75" s="9">
        <f>+Foglio2!P75</f>
        <v>1.75</v>
      </c>
      <c r="I75" s="10" t="str">
        <f>+Foglio2!Q75</f>
        <v>Marginale</v>
      </c>
      <c r="J75" s="10">
        <f>+Foglio2!R75</f>
        <v>4.8999999999999995</v>
      </c>
      <c r="K75" s="9" t="str">
        <f t="shared" si="2"/>
        <v>MEDIO</v>
      </c>
    </row>
    <row r="76" spans="1:11" ht="57.6" x14ac:dyDescent="0.3">
      <c r="A76" s="5"/>
      <c r="B76" s="5"/>
      <c r="C76" s="8" t="s">
        <v>41</v>
      </c>
      <c r="D76" s="8" t="s">
        <v>86</v>
      </c>
      <c r="E76" s="8" t="s">
        <v>120</v>
      </c>
      <c r="F76" s="10">
        <f>+Foglio2!I76</f>
        <v>2.8</v>
      </c>
      <c r="G76" s="9" t="str">
        <f>+Foglio2!J76</f>
        <v>Poco Probabile</v>
      </c>
      <c r="H76" s="9">
        <f>+Foglio2!P76</f>
        <v>1.75</v>
      </c>
      <c r="I76" s="10" t="str">
        <f>+Foglio2!Q76</f>
        <v>Marginale</v>
      </c>
      <c r="J76" s="10">
        <f>+Foglio2!R76</f>
        <v>4.8999999999999995</v>
      </c>
      <c r="K76" s="9" t="str">
        <f t="shared" si="2"/>
        <v>MEDIO</v>
      </c>
    </row>
    <row r="77" spans="1:11" ht="43.2" x14ac:dyDescent="0.3">
      <c r="A77" s="5"/>
      <c r="B77" s="5"/>
      <c r="C77" s="8" t="s">
        <v>170</v>
      </c>
      <c r="D77" s="8" t="s">
        <v>171</v>
      </c>
      <c r="E77" s="8" t="s">
        <v>121</v>
      </c>
      <c r="F77" s="10">
        <f>+Foglio2!I77</f>
        <v>2.8</v>
      </c>
      <c r="G77" s="9" t="str">
        <f>+Foglio2!J77</f>
        <v>Poco Probabile</v>
      </c>
      <c r="H77" s="9">
        <f>+Foglio2!P77</f>
        <v>1.75</v>
      </c>
      <c r="I77" s="10" t="str">
        <f>+Foglio2!Q77</f>
        <v>Marginale</v>
      </c>
      <c r="J77" s="10">
        <f>+Foglio2!R77</f>
        <v>4.8999999999999995</v>
      </c>
      <c r="K77" s="9" t="str">
        <f t="shared" si="2"/>
        <v>MEDIO</v>
      </c>
    </row>
    <row r="78" spans="1:11" x14ac:dyDescent="0.3">
      <c r="A78" s="5"/>
      <c r="B78" s="5"/>
      <c r="C78" s="8"/>
      <c r="D78" s="8"/>
      <c r="E78" s="8"/>
      <c r="F78" s="10"/>
      <c r="G78" s="9"/>
      <c r="H78" s="18"/>
      <c r="I78" s="19"/>
      <c r="J78" s="19"/>
      <c r="K78" s="9"/>
    </row>
    <row r="79" spans="1:11" x14ac:dyDescent="0.3">
      <c r="A79" s="4" t="s">
        <v>160</v>
      </c>
      <c r="B79" s="5"/>
      <c r="C79" s="8"/>
      <c r="D79" s="8"/>
      <c r="E79" s="8"/>
      <c r="F79" s="10"/>
      <c r="G79" s="9"/>
      <c r="H79" s="18"/>
      <c r="I79" s="19"/>
      <c r="J79" s="19"/>
      <c r="K79" s="9"/>
    </row>
    <row r="80" spans="1:11" x14ac:dyDescent="0.3">
      <c r="A80" s="15" t="s">
        <v>161</v>
      </c>
      <c r="C80" s="5"/>
      <c r="D80" s="5"/>
      <c r="E80" s="5"/>
      <c r="F80" s="10"/>
      <c r="G80" s="9"/>
      <c r="H80" s="18"/>
      <c r="I80" s="19"/>
      <c r="J80" s="19"/>
      <c r="K80" s="9"/>
    </row>
    <row r="81" spans="1:11" ht="43.2" x14ac:dyDescent="0.3">
      <c r="A81" s="4" t="s">
        <v>31</v>
      </c>
      <c r="B81" s="4" t="s">
        <v>42</v>
      </c>
      <c r="C81" s="8" t="s">
        <v>43</v>
      </c>
      <c r="D81" s="8" t="s">
        <v>165</v>
      </c>
      <c r="E81" s="8" t="s">
        <v>122</v>
      </c>
      <c r="F81" s="10">
        <f>+Foglio2!I81</f>
        <v>1.6</v>
      </c>
      <c r="G81" s="9" t="str">
        <f>+Foglio2!J81</f>
        <v>Improbabile</v>
      </c>
      <c r="H81" s="9">
        <f>+Foglio2!P81</f>
        <v>1.25</v>
      </c>
      <c r="I81" s="10" t="str">
        <f>+Foglio2!Q81</f>
        <v>Marginale</v>
      </c>
      <c r="J81" s="10">
        <f>+Foglio2!R81</f>
        <v>2</v>
      </c>
      <c r="K81" s="9" t="str">
        <f t="shared" ref="K81:K121" si="3">IF(J81&lt;3,"BASSO",IF(J81&gt;5.9,"ALTO","MEDIO"))</f>
        <v>BASSO</v>
      </c>
    </row>
    <row r="82" spans="1:11" ht="28.8" x14ac:dyDescent="0.3">
      <c r="A82" s="5"/>
      <c r="B82" s="5"/>
      <c r="C82" s="8" t="s">
        <v>44</v>
      </c>
      <c r="D82" s="8" t="s">
        <v>166</v>
      </c>
      <c r="E82" s="8" t="s">
        <v>123</v>
      </c>
      <c r="F82" s="10">
        <f>+Foglio2!I82</f>
        <v>3</v>
      </c>
      <c r="G82" s="9" t="str">
        <f>+Foglio2!J82</f>
        <v>Probabile</v>
      </c>
      <c r="H82" s="9">
        <f>+Foglio2!P82</f>
        <v>1.75</v>
      </c>
      <c r="I82" s="10" t="str">
        <f>+Foglio2!Q82</f>
        <v>Marginale</v>
      </c>
      <c r="J82" s="10">
        <f>+Foglio2!R82</f>
        <v>5.25</v>
      </c>
      <c r="K82" s="9" t="str">
        <f t="shared" si="3"/>
        <v>MEDIO</v>
      </c>
    </row>
    <row r="83" spans="1:11" ht="28.8" x14ac:dyDescent="0.3">
      <c r="A83" s="5"/>
      <c r="B83" s="5"/>
      <c r="C83" s="8" t="s">
        <v>45</v>
      </c>
      <c r="D83" s="8" t="s">
        <v>88</v>
      </c>
      <c r="E83" s="8" t="s">
        <v>124</v>
      </c>
      <c r="F83" s="10">
        <f>+Foglio2!I83</f>
        <v>3</v>
      </c>
      <c r="G83" s="9" t="str">
        <f>+Foglio2!J83</f>
        <v>Probabile</v>
      </c>
      <c r="H83" s="9">
        <f>+Foglio2!P83</f>
        <v>1.75</v>
      </c>
      <c r="I83" s="10" t="str">
        <f>+Foglio2!Q83</f>
        <v>Marginale</v>
      </c>
      <c r="J83" s="10">
        <f>+Foglio2!R83</f>
        <v>5.25</v>
      </c>
      <c r="K83" s="9" t="str">
        <f t="shared" si="3"/>
        <v>MEDIO</v>
      </c>
    </row>
    <row r="84" spans="1:11" x14ac:dyDescent="0.3">
      <c r="A84" s="5"/>
      <c r="B84" s="5"/>
      <c r="C84" s="8"/>
      <c r="D84" s="5"/>
      <c r="E84" s="5"/>
      <c r="F84" s="10"/>
      <c r="G84" s="9"/>
      <c r="H84" s="18"/>
      <c r="I84" s="19"/>
      <c r="J84" s="19"/>
      <c r="K84" s="9"/>
    </row>
    <row r="85" spans="1:11" ht="43.2" x14ac:dyDescent="0.3">
      <c r="A85" s="4"/>
      <c r="B85" s="6" t="s">
        <v>46</v>
      </c>
      <c r="C85" s="8" t="s">
        <v>47</v>
      </c>
      <c r="D85" s="8" t="s">
        <v>169</v>
      </c>
      <c r="E85" s="8" t="s">
        <v>167</v>
      </c>
      <c r="F85" s="10">
        <f>+Foglio2!I85</f>
        <v>3</v>
      </c>
      <c r="G85" s="9" t="str">
        <f>+Foglio2!J85</f>
        <v>Probabile</v>
      </c>
      <c r="H85" s="9">
        <f>+Foglio2!P85</f>
        <v>1.75</v>
      </c>
      <c r="I85" s="10" t="str">
        <f>+Foglio2!Q85</f>
        <v>Marginale</v>
      </c>
      <c r="J85" s="10">
        <f>+Foglio2!R85</f>
        <v>5.25</v>
      </c>
      <c r="K85" s="9" t="str">
        <f t="shared" si="3"/>
        <v>MEDIO</v>
      </c>
    </row>
    <row r="86" spans="1:11" ht="28.8" x14ac:dyDescent="0.3">
      <c r="A86" s="5"/>
      <c r="B86" s="5"/>
      <c r="C86" s="8" t="s">
        <v>48</v>
      </c>
      <c r="D86" s="8" t="s">
        <v>168</v>
      </c>
      <c r="E86" s="5" t="s">
        <v>108</v>
      </c>
      <c r="F86" s="10">
        <f>+Foglio2!I86</f>
        <v>3</v>
      </c>
      <c r="G86" s="9" t="str">
        <f>+Foglio2!J86</f>
        <v>Probabile</v>
      </c>
      <c r="H86" s="9">
        <f>+Foglio2!P86</f>
        <v>1.75</v>
      </c>
      <c r="I86" s="10" t="str">
        <f>+Foglio2!Q86</f>
        <v>Marginale</v>
      </c>
      <c r="J86" s="10">
        <f>+Foglio2!R86</f>
        <v>5.25</v>
      </c>
      <c r="K86" s="9" t="str">
        <f t="shared" si="3"/>
        <v>MEDIO</v>
      </c>
    </row>
    <row r="87" spans="1:11" ht="28.8" x14ac:dyDescent="0.3">
      <c r="A87" s="5"/>
      <c r="B87" s="5"/>
      <c r="C87" s="8" t="s">
        <v>49</v>
      </c>
      <c r="D87" s="8" t="s">
        <v>168</v>
      </c>
      <c r="E87" s="5" t="s">
        <v>108</v>
      </c>
      <c r="F87" s="10">
        <f>+Foglio2!I87</f>
        <v>1.2</v>
      </c>
      <c r="G87" s="9" t="str">
        <f>+Foglio2!J87</f>
        <v>Improbabile</v>
      </c>
      <c r="H87" s="9">
        <f>+Foglio2!P87</f>
        <v>1.25</v>
      </c>
      <c r="I87" s="10" t="str">
        <f>+Foglio2!Q87</f>
        <v>Marginale</v>
      </c>
      <c r="J87" s="10">
        <f>+Foglio2!R87</f>
        <v>1.5</v>
      </c>
      <c r="K87" s="9" t="str">
        <f t="shared" si="3"/>
        <v>BASSO</v>
      </c>
    </row>
    <row r="88" spans="1:11" x14ac:dyDescent="0.3">
      <c r="A88" s="5"/>
      <c r="B88" s="5"/>
      <c r="C88" s="8"/>
      <c r="D88" s="5"/>
      <c r="E88" s="5"/>
      <c r="F88" s="10"/>
      <c r="G88" s="9"/>
      <c r="H88" s="18"/>
      <c r="I88" s="19"/>
      <c r="J88" s="19"/>
      <c r="K88" s="9"/>
    </row>
    <row r="89" spans="1:11" ht="115.2" x14ac:dyDescent="0.3">
      <c r="A89" s="5"/>
      <c r="B89" s="4" t="s">
        <v>50</v>
      </c>
      <c r="C89" s="8" t="s">
        <v>196</v>
      </c>
      <c r="D89" s="5" t="s">
        <v>197</v>
      </c>
      <c r="E89" s="8" t="s">
        <v>200</v>
      </c>
      <c r="F89" s="10">
        <f>+Foglio2!I89</f>
        <v>1.2</v>
      </c>
      <c r="G89" s="9" t="str">
        <f>+Foglio2!J89</f>
        <v>Improbabile</v>
      </c>
      <c r="H89" s="18">
        <f>+Foglio2!P89</f>
        <v>1.25</v>
      </c>
      <c r="I89" s="19" t="str">
        <f>+Foglio2!Q89</f>
        <v>Marginale</v>
      </c>
      <c r="J89" s="19">
        <f>+Foglio2!R89</f>
        <v>1.5</v>
      </c>
      <c r="K89" s="9" t="str">
        <f t="shared" ref="K89:K90" si="4">IF(J89&lt;3,"BASSO",IF(J89&gt;5.9,"ALTO","MEDIO"))</f>
        <v>BASSO</v>
      </c>
    </row>
    <row r="90" spans="1:11" ht="115.2" x14ac:dyDescent="0.3">
      <c r="A90" s="5"/>
      <c r="B90" s="4"/>
      <c r="C90" s="8" t="s">
        <v>198</v>
      </c>
      <c r="D90" s="8" t="s">
        <v>89</v>
      </c>
      <c r="E90" s="8" t="s">
        <v>199</v>
      </c>
      <c r="F90" s="12">
        <f>+Foglio2!I90</f>
        <v>2</v>
      </c>
      <c r="G90" s="12" t="str">
        <f>+Foglio2!J90</f>
        <v>Poco Probabile</v>
      </c>
      <c r="H90" s="8">
        <f>+Foglio2!P90</f>
        <v>1.25</v>
      </c>
      <c r="I90" s="8" t="str">
        <f>+Foglio2!Q90</f>
        <v>Marginale</v>
      </c>
      <c r="J90" s="8">
        <f>+Foglio2!R90</f>
        <v>2.5</v>
      </c>
      <c r="K90" s="8" t="str">
        <f t="shared" si="4"/>
        <v>BASSO</v>
      </c>
    </row>
    <row r="91" spans="1:11" ht="28.8" x14ac:dyDescent="0.3">
      <c r="A91" s="5"/>
      <c r="C91" s="8" t="s">
        <v>51</v>
      </c>
      <c r="D91" s="8" t="s">
        <v>89</v>
      </c>
      <c r="E91" s="8" t="s">
        <v>125</v>
      </c>
      <c r="F91" s="10">
        <f>+Foglio2!I91</f>
        <v>1.2</v>
      </c>
      <c r="G91" s="9" t="str">
        <f>+Foglio2!J91</f>
        <v>Improbabile</v>
      </c>
      <c r="H91" s="9">
        <f>+Foglio2!P91</f>
        <v>1.25</v>
      </c>
      <c r="I91" s="10" t="str">
        <f>+Foglio2!Q91</f>
        <v>Marginale</v>
      </c>
      <c r="J91" s="10">
        <f>+Foglio2!R91</f>
        <v>1.5</v>
      </c>
      <c r="K91" s="9" t="str">
        <f t="shared" si="3"/>
        <v>BASSO</v>
      </c>
    </row>
    <row r="92" spans="1:11" ht="129.6" x14ac:dyDescent="0.3">
      <c r="A92" s="5"/>
      <c r="B92" s="4"/>
      <c r="C92" s="8" t="s">
        <v>52</v>
      </c>
      <c r="D92" s="8" t="s">
        <v>90</v>
      </c>
      <c r="E92" s="8" t="s">
        <v>194</v>
      </c>
      <c r="F92" s="10">
        <f>+Foglio2!I92</f>
        <v>1.6</v>
      </c>
      <c r="G92" s="9" t="s">
        <v>195</v>
      </c>
      <c r="H92" s="9">
        <f>+Foglio2!P92</f>
        <v>1.25</v>
      </c>
      <c r="I92" s="10" t="str">
        <f>+Foglio2!Q92</f>
        <v>Marginale</v>
      </c>
      <c r="J92" s="10">
        <f>+Foglio2!R92</f>
        <v>2</v>
      </c>
      <c r="K92" s="9" t="str">
        <f t="shared" si="3"/>
        <v>BASSO</v>
      </c>
    </row>
    <row r="93" spans="1:11" ht="43.2" x14ac:dyDescent="0.3">
      <c r="A93" s="5"/>
      <c r="B93" s="5"/>
      <c r="C93" s="8" t="s">
        <v>53</v>
      </c>
      <c r="D93" s="8" t="s">
        <v>91</v>
      </c>
      <c r="E93" s="8" t="s">
        <v>126</v>
      </c>
      <c r="F93" s="10">
        <f>+Foglio2!I93</f>
        <v>1.6</v>
      </c>
      <c r="G93" s="9" t="str">
        <f>+Foglio2!J93</f>
        <v>Improbabile</v>
      </c>
      <c r="H93" s="9">
        <f>+Foglio2!P93</f>
        <v>1.25</v>
      </c>
      <c r="I93" s="10" t="str">
        <f>+Foglio2!Q93</f>
        <v>Marginale</v>
      </c>
      <c r="J93" s="10">
        <f>+Foglio2!R93</f>
        <v>2</v>
      </c>
      <c r="K93" s="9" t="str">
        <f t="shared" si="3"/>
        <v>BASSO</v>
      </c>
    </row>
    <row r="94" spans="1:11" ht="28.8" x14ac:dyDescent="0.3">
      <c r="A94" s="5"/>
      <c r="B94" s="5"/>
      <c r="C94" s="8" t="s">
        <v>44</v>
      </c>
      <c r="D94" s="8" t="s">
        <v>89</v>
      </c>
      <c r="E94" s="8" t="s">
        <v>127</v>
      </c>
      <c r="F94" s="10">
        <f>+Foglio2!I94</f>
        <v>3</v>
      </c>
      <c r="G94" s="9" t="str">
        <f>+Foglio2!J94</f>
        <v>Probabile</v>
      </c>
      <c r="H94" s="9">
        <f>+Foglio2!P94</f>
        <v>1.25</v>
      </c>
      <c r="I94" s="10" t="str">
        <f>+Foglio2!Q94</f>
        <v>Marginale</v>
      </c>
      <c r="J94" s="10">
        <f>+Foglio2!R94</f>
        <v>3.75</v>
      </c>
      <c r="K94" s="9" t="str">
        <f t="shared" si="3"/>
        <v>MEDIO</v>
      </c>
    </row>
    <row r="95" spans="1:11" x14ac:dyDescent="0.3">
      <c r="A95" s="5"/>
      <c r="B95" s="5"/>
      <c r="C95" s="8"/>
      <c r="D95" s="5"/>
      <c r="E95" s="5"/>
      <c r="F95" s="10"/>
      <c r="G95" s="9"/>
      <c r="H95" s="18"/>
      <c r="I95" s="19"/>
      <c r="J95" s="19"/>
      <c r="K95" s="9"/>
    </row>
    <row r="96" spans="1:11" x14ac:dyDescent="0.3">
      <c r="A96" s="4" t="s">
        <v>162</v>
      </c>
      <c r="B96" s="5"/>
      <c r="C96" s="5"/>
      <c r="D96" s="5"/>
      <c r="E96" s="5"/>
      <c r="F96" s="10"/>
      <c r="G96" s="9"/>
      <c r="H96" s="18"/>
      <c r="I96" s="19"/>
      <c r="J96" s="19"/>
      <c r="K96" s="9"/>
    </row>
    <row r="97" spans="1:11" ht="43.2" x14ac:dyDescent="0.3">
      <c r="A97" s="44" t="s">
        <v>54</v>
      </c>
      <c r="B97" s="44" t="s">
        <v>55</v>
      </c>
      <c r="C97" s="12" t="s">
        <v>56</v>
      </c>
      <c r="D97" s="12" t="s">
        <v>173</v>
      </c>
      <c r="E97" s="12" t="s">
        <v>172</v>
      </c>
      <c r="F97" s="10">
        <f>+Foglio2!I97</f>
        <v>3.4</v>
      </c>
      <c r="G97" s="9" t="str">
        <f>+Foglio2!J97</f>
        <v>Probabile</v>
      </c>
      <c r="H97" s="9">
        <f>+Foglio2!P97</f>
        <v>1.5</v>
      </c>
      <c r="I97" s="10" t="str">
        <f>+Foglio2!Q97</f>
        <v>Marginale</v>
      </c>
      <c r="J97" s="10">
        <f>+Foglio2!R97</f>
        <v>5.0999999999999996</v>
      </c>
      <c r="K97" s="9" t="str">
        <f t="shared" si="3"/>
        <v>MEDIO</v>
      </c>
    </row>
    <row r="98" spans="1:11" ht="43.2" x14ac:dyDescent="0.3">
      <c r="A98" s="45"/>
      <c r="B98" s="45"/>
      <c r="C98" s="12" t="s">
        <v>57</v>
      </c>
      <c r="D98" s="12" t="s">
        <v>173</v>
      </c>
      <c r="E98" s="12" t="s">
        <v>113</v>
      </c>
      <c r="F98" s="10">
        <f>+Foglio2!I98</f>
        <v>3.4</v>
      </c>
      <c r="G98" s="9" t="str">
        <f>+Foglio2!J98</f>
        <v>Probabile</v>
      </c>
      <c r="H98" s="9">
        <f>+Foglio2!P98</f>
        <v>1.5</v>
      </c>
      <c r="I98" s="10" t="str">
        <f>+Foglio2!Q98</f>
        <v>Marginale</v>
      </c>
      <c r="J98" s="10">
        <f>+Foglio2!R98</f>
        <v>5.0999999999999996</v>
      </c>
      <c r="K98" s="9" t="str">
        <f t="shared" si="3"/>
        <v>MEDIO</v>
      </c>
    </row>
    <row r="99" spans="1:11" ht="43.2" x14ac:dyDescent="0.3">
      <c r="A99" s="45"/>
      <c r="B99" s="45"/>
      <c r="C99" s="12" t="s">
        <v>58</v>
      </c>
      <c r="D99" s="12" t="s">
        <v>173</v>
      </c>
      <c r="E99" s="12" t="s">
        <v>114</v>
      </c>
      <c r="F99" s="10">
        <f>+Foglio2!I99</f>
        <v>3.4</v>
      </c>
      <c r="G99" s="9" t="str">
        <f>+Foglio2!J99</f>
        <v>Probabile</v>
      </c>
      <c r="H99" s="9">
        <f>+Foglio2!P99</f>
        <v>1.5</v>
      </c>
      <c r="I99" s="10" t="str">
        <f>+Foglio2!Q99</f>
        <v>Marginale</v>
      </c>
      <c r="J99" s="10">
        <f>+Foglio2!R99</f>
        <v>5.0999999999999996</v>
      </c>
      <c r="K99" s="9" t="str">
        <f t="shared" si="3"/>
        <v>MEDIO</v>
      </c>
    </row>
    <row r="100" spans="1:11" ht="43.2" x14ac:dyDescent="0.3">
      <c r="A100" s="45"/>
      <c r="B100" s="45"/>
      <c r="C100" s="12" t="s">
        <v>92</v>
      </c>
      <c r="D100" s="12" t="s">
        <v>173</v>
      </c>
      <c r="E100" s="12" t="s">
        <v>115</v>
      </c>
      <c r="F100" s="10">
        <f>+Foglio2!I100</f>
        <v>3.4</v>
      </c>
      <c r="G100" s="9" t="str">
        <f>+Foglio2!J100</f>
        <v>Probabile</v>
      </c>
      <c r="H100" s="9">
        <f>+Foglio2!P100</f>
        <v>1.5</v>
      </c>
      <c r="I100" s="10" t="str">
        <f>+Foglio2!Q100</f>
        <v>Marginale</v>
      </c>
      <c r="J100" s="10">
        <f>+Foglio2!R100</f>
        <v>5.0999999999999996</v>
      </c>
      <c r="K100" s="9" t="str">
        <f t="shared" si="3"/>
        <v>MEDIO</v>
      </c>
    </row>
    <row r="101" spans="1:11" ht="43.2" x14ac:dyDescent="0.3">
      <c r="A101" s="45"/>
      <c r="B101" s="45"/>
      <c r="C101" s="12" t="s">
        <v>44</v>
      </c>
      <c r="D101" s="12" t="s">
        <v>173</v>
      </c>
      <c r="E101" s="12" t="s">
        <v>127</v>
      </c>
      <c r="F101" s="10">
        <f>+Foglio2!I101</f>
        <v>3</v>
      </c>
      <c r="G101" s="9" t="str">
        <f>+Foglio2!J101</f>
        <v>Probabile</v>
      </c>
      <c r="H101" s="9">
        <f>+Foglio2!P101</f>
        <v>1.75</v>
      </c>
      <c r="I101" s="10" t="str">
        <f>+Foglio2!Q101</f>
        <v>Marginale</v>
      </c>
      <c r="J101" s="10">
        <f>+Foglio2!R101</f>
        <v>5.25</v>
      </c>
      <c r="K101" s="9" t="str">
        <f t="shared" si="3"/>
        <v>MEDIO</v>
      </c>
    </row>
    <row r="102" spans="1:11" x14ac:dyDescent="0.3">
      <c r="A102" s="5"/>
      <c r="B102" s="5"/>
      <c r="C102" s="8"/>
      <c r="D102" s="8"/>
      <c r="E102" s="8"/>
      <c r="F102" s="10"/>
      <c r="G102" s="9"/>
      <c r="H102" s="18"/>
      <c r="I102" s="19"/>
      <c r="J102" s="19"/>
      <c r="K102" s="9"/>
    </row>
    <row r="103" spans="1:11" x14ac:dyDescent="0.3">
      <c r="A103" s="4" t="s">
        <v>30</v>
      </c>
      <c r="B103" s="5"/>
      <c r="C103" s="8"/>
      <c r="D103" s="5"/>
      <c r="E103" s="5"/>
      <c r="F103" s="10"/>
      <c r="G103" s="9"/>
      <c r="H103" s="18"/>
      <c r="I103" s="19"/>
      <c r="J103" s="19"/>
      <c r="K103" s="9"/>
    </row>
    <row r="104" spans="1:11" ht="72" x14ac:dyDescent="0.3">
      <c r="A104" s="4" t="s">
        <v>62</v>
      </c>
      <c r="B104" s="4" t="s">
        <v>16</v>
      </c>
      <c r="C104" s="8" t="s">
        <v>59</v>
      </c>
      <c r="D104" s="8" t="s">
        <v>93</v>
      </c>
      <c r="E104" s="8" t="s">
        <v>117</v>
      </c>
      <c r="F104" s="10">
        <f>+Foglio2!I104</f>
        <v>1.6</v>
      </c>
      <c r="G104" s="9" t="str">
        <f>+Foglio2!J104</f>
        <v>Improbabile</v>
      </c>
      <c r="H104" s="9">
        <f>+Foglio2!P104</f>
        <v>1.25</v>
      </c>
      <c r="I104" s="10" t="str">
        <f>+Foglio2!Q104</f>
        <v>Marginale</v>
      </c>
      <c r="J104" s="10">
        <f>+Foglio2!R104</f>
        <v>2</v>
      </c>
      <c r="K104" s="9" t="str">
        <f t="shared" si="3"/>
        <v>BASSO</v>
      </c>
    </row>
    <row r="105" spans="1:11" ht="43.2" x14ac:dyDescent="0.3">
      <c r="A105" s="5"/>
      <c r="B105" s="5"/>
      <c r="C105" s="8" t="s">
        <v>60</v>
      </c>
      <c r="D105" s="8" t="s">
        <v>93</v>
      </c>
      <c r="E105" s="8" t="s">
        <v>116</v>
      </c>
      <c r="F105" s="10">
        <f>+Foglio2!I105</f>
        <v>1.6</v>
      </c>
      <c r="G105" s="9" t="str">
        <f>+Foglio2!J105</f>
        <v>Improbabile</v>
      </c>
      <c r="H105" s="9">
        <f>+Foglio2!P105</f>
        <v>1.25</v>
      </c>
      <c r="I105" s="10" t="str">
        <f>+Foglio2!Q105</f>
        <v>Marginale</v>
      </c>
      <c r="J105" s="10">
        <f>+Foglio2!R105</f>
        <v>2</v>
      </c>
      <c r="K105" s="9" t="str">
        <f t="shared" si="3"/>
        <v>BASSO</v>
      </c>
    </row>
    <row r="106" spans="1:11" ht="43.2" x14ac:dyDescent="0.3">
      <c r="A106" s="5"/>
      <c r="B106" s="5"/>
      <c r="C106" s="8" t="s">
        <v>61</v>
      </c>
      <c r="D106" s="8" t="s">
        <v>94</v>
      </c>
      <c r="E106" s="8" t="s">
        <v>116</v>
      </c>
      <c r="F106" s="10">
        <f>+Foglio2!I106</f>
        <v>3.4</v>
      </c>
      <c r="G106" s="9" t="str">
        <f>+Foglio2!J106</f>
        <v>Probabile</v>
      </c>
      <c r="H106" s="9">
        <f>+Foglio2!P106</f>
        <v>1.5</v>
      </c>
      <c r="I106" s="10" t="str">
        <f>+Foglio2!Q106</f>
        <v>Marginale</v>
      </c>
      <c r="J106" s="10">
        <f>+Foglio2!R106</f>
        <v>5.0999999999999996</v>
      </c>
      <c r="K106" s="9" t="str">
        <f t="shared" si="3"/>
        <v>MEDIO</v>
      </c>
    </row>
    <row r="107" spans="1:11" x14ac:dyDescent="0.3">
      <c r="A107" s="5"/>
      <c r="B107" s="5"/>
      <c r="C107" s="8"/>
      <c r="D107" s="5"/>
      <c r="E107" s="5"/>
      <c r="F107" s="10"/>
      <c r="G107" s="9"/>
      <c r="H107" s="18"/>
      <c r="I107" s="19"/>
      <c r="J107" s="19"/>
      <c r="K107" s="9"/>
    </row>
    <row r="108" spans="1:11" ht="43.2" x14ac:dyDescent="0.3">
      <c r="A108" s="4" t="s">
        <v>63</v>
      </c>
      <c r="B108" s="6" t="s">
        <v>64</v>
      </c>
      <c r="C108" s="8" t="s">
        <v>65</v>
      </c>
      <c r="D108" s="8" t="s">
        <v>95</v>
      </c>
      <c r="E108" s="8" t="s">
        <v>109</v>
      </c>
      <c r="F108" s="10">
        <f>+Foglio2!I108</f>
        <v>1.8</v>
      </c>
      <c r="G108" s="9" t="str">
        <f>+Foglio2!J108</f>
        <v>Improbabile</v>
      </c>
      <c r="H108" s="9">
        <f>+Foglio2!P108</f>
        <v>1.25</v>
      </c>
      <c r="I108" s="10" t="str">
        <f>+Foglio2!Q108</f>
        <v>Marginale</v>
      </c>
      <c r="J108" s="10">
        <f>+Foglio2!R108</f>
        <v>2.25</v>
      </c>
      <c r="K108" s="9" t="str">
        <f t="shared" si="3"/>
        <v>BASSO</v>
      </c>
    </row>
    <row r="109" spans="1:11" ht="43.2" x14ac:dyDescent="0.3">
      <c r="A109" s="5"/>
      <c r="B109" s="5"/>
      <c r="C109" s="8" t="s">
        <v>66</v>
      </c>
      <c r="D109" s="8" t="s">
        <v>95</v>
      </c>
      <c r="E109" s="8" t="s">
        <v>109</v>
      </c>
      <c r="F109" s="10">
        <f>+Foglio2!I109</f>
        <v>1.8</v>
      </c>
      <c r="G109" s="9" t="str">
        <f>+Foglio2!J109</f>
        <v>Improbabile</v>
      </c>
      <c r="H109" s="9">
        <f>+Foglio2!P109</f>
        <v>1.25</v>
      </c>
      <c r="I109" s="10" t="str">
        <f>+Foglio2!Q109</f>
        <v>Marginale</v>
      </c>
      <c r="J109" s="10">
        <f>+Foglio2!R109</f>
        <v>2.25</v>
      </c>
      <c r="K109" s="9" t="str">
        <f t="shared" si="3"/>
        <v>BASSO</v>
      </c>
    </row>
    <row r="110" spans="1:11" ht="43.2" x14ac:dyDescent="0.3">
      <c r="A110" s="5"/>
      <c r="B110" s="5"/>
      <c r="C110" s="8" t="s">
        <v>67</v>
      </c>
      <c r="D110" s="8" t="s">
        <v>95</v>
      </c>
      <c r="E110" s="8" t="s">
        <v>109</v>
      </c>
      <c r="F110" s="10">
        <f>+Foglio2!I110</f>
        <v>1.8</v>
      </c>
      <c r="G110" s="9" t="str">
        <f>+Foglio2!J110</f>
        <v>Improbabile</v>
      </c>
      <c r="H110" s="9">
        <f>+Foglio2!P110</f>
        <v>1.25</v>
      </c>
      <c r="I110" s="10" t="str">
        <f>+Foglio2!Q110</f>
        <v>Marginale</v>
      </c>
      <c r="J110" s="10">
        <f>+Foglio2!R110</f>
        <v>2.25</v>
      </c>
      <c r="K110" s="9" t="str">
        <f t="shared" si="3"/>
        <v>BASSO</v>
      </c>
    </row>
    <row r="111" spans="1:11" ht="43.2" x14ac:dyDescent="0.3">
      <c r="A111" s="5"/>
      <c r="B111" s="5"/>
      <c r="C111" s="8" t="s">
        <v>68</v>
      </c>
      <c r="D111" s="8" t="s">
        <v>96</v>
      </c>
      <c r="E111" s="8" t="s">
        <v>109</v>
      </c>
      <c r="F111" s="10">
        <f>+Foglio2!I111</f>
        <v>1.8</v>
      </c>
      <c r="G111" s="9" t="str">
        <f>+Foglio2!J111</f>
        <v>Improbabile</v>
      </c>
      <c r="H111" s="9">
        <f>+Foglio2!P111</f>
        <v>1.25</v>
      </c>
      <c r="I111" s="10" t="str">
        <f>+Foglio2!Q111</f>
        <v>Marginale</v>
      </c>
      <c r="J111" s="10">
        <f>+Foglio2!R111</f>
        <v>2.25</v>
      </c>
      <c r="K111" s="9" t="str">
        <f t="shared" si="3"/>
        <v>BASSO</v>
      </c>
    </row>
    <row r="112" spans="1:11" x14ac:dyDescent="0.3">
      <c r="A112" s="6"/>
      <c r="B112" s="6"/>
      <c r="C112" s="8"/>
      <c r="D112" s="5"/>
      <c r="E112" s="5"/>
      <c r="F112" s="10"/>
      <c r="G112" s="9"/>
      <c r="H112" s="18"/>
      <c r="I112" s="19"/>
      <c r="J112" s="19"/>
      <c r="K112" s="9"/>
    </row>
    <row r="113" spans="1:11" ht="28.8" x14ac:dyDescent="0.3">
      <c r="A113" s="6" t="s">
        <v>69</v>
      </c>
      <c r="B113" s="6" t="s">
        <v>20</v>
      </c>
      <c r="C113" s="8" t="s">
        <v>129</v>
      </c>
      <c r="D113" s="8" t="s">
        <v>97</v>
      </c>
      <c r="E113" s="8" t="s">
        <v>128</v>
      </c>
      <c r="F113" s="10">
        <f>+Foglio2!I113</f>
        <v>1.8</v>
      </c>
      <c r="G113" s="9" t="str">
        <f>+Foglio2!J113</f>
        <v>Improbabile</v>
      </c>
      <c r="H113" s="9">
        <f>+Foglio2!P113</f>
        <v>1.25</v>
      </c>
      <c r="I113" s="10" t="str">
        <f>+Foglio2!Q113</f>
        <v>Marginale</v>
      </c>
      <c r="J113" s="10">
        <f>+Foglio2!R113</f>
        <v>2.25</v>
      </c>
      <c r="K113" s="9" t="str">
        <f>IF(J113&lt;3,"BASSO",IF(J113&gt;5.9,"ALTO","MEDIO"))</f>
        <v>BASSO</v>
      </c>
    </row>
    <row r="114" spans="1:11" x14ac:dyDescent="0.3">
      <c r="A114" s="6"/>
      <c r="B114" s="6"/>
      <c r="C114" s="8"/>
      <c r="D114" s="8"/>
      <c r="E114" s="8"/>
      <c r="F114" s="10"/>
      <c r="G114" s="9"/>
      <c r="H114" s="9"/>
      <c r="I114" s="10"/>
      <c r="J114" s="10"/>
      <c r="K114" s="9"/>
    </row>
    <row r="115" spans="1:11" ht="57.6" x14ac:dyDescent="0.3">
      <c r="A115" s="43" t="s">
        <v>211</v>
      </c>
      <c r="B115" s="43" t="s">
        <v>208</v>
      </c>
      <c r="C115" s="21" t="s">
        <v>209</v>
      </c>
      <c r="D115" s="21" t="s">
        <v>212</v>
      </c>
      <c r="E115" s="21" t="s">
        <v>210</v>
      </c>
      <c r="F115" s="10">
        <f>+Foglio2!I115</f>
        <v>2</v>
      </c>
      <c r="G115" s="9" t="str">
        <f>+Foglio2!J115</f>
        <v>Poco Probabile</v>
      </c>
      <c r="H115" s="9">
        <f>+Foglio2!P115</f>
        <v>1.75</v>
      </c>
      <c r="I115" s="10" t="str">
        <f>+Foglio2!Q115</f>
        <v>Marginale</v>
      </c>
      <c r="J115" s="10">
        <f>+Foglio2!R115</f>
        <v>3.5</v>
      </c>
      <c r="K115" s="9" t="str">
        <f t="shared" ref="K115" si="5">IF(J115&lt;3,"BASSO",IF(J115&gt;5.9,"ALTO","MEDIO"))</f>
        <v>MEDIO</v>
      </c>
    </row>
    <row r="116" spans="1:11" x14ac:dyDescent="0.3">
      <c r="A116" s="6"/>
      <c r="B116" s="6"/>
      <c r="C116" s="8"/>
      <c r="D116" s="8"/>
      <c r="E116" s="8"/>
      <c r="F116" s="10"/>
      <c r="G116" s="9"/>
      <c r="H116" s="9"/>
      <c r="I116" s="10"/>
      <c r="J116" s="10"/>
      <c r="K116" s="9"/>
    </row>
    <row r="117" spans="1:11" x14ac:dyDescent="0.3">
      <c r="A117" s="4" t="s">
        <v>163</v>
      </c>
      <c r="B117" s="5"/>
      <c r="C117" s="8"/>
      <c r="D117" s="5"/>
      <c r="E117" s="5"/>
      <c r="F117" s="10"/>
      <c r="G117" s="9"/>
      <c r="H117" s="18"/>
      <c r="I117" s="19"/>
      <c r="J117" s="19"/>
      <c r="K117" s="9"/>
    </row>
    <row r="118" spans="1:11" ht="28.8" x14ac:dyDescent="0.3">
      <c r="A118" s="6" t="s">
        <v>28</v>
      </c>
      <c r="B118" s="4" t="s">
        <v>29</v>
      </c>
      <c r="C118" s="8" t="s">
        <v>70</v>
      </c>
      <c r="D118" s="8" t="s">
        <v>98</v>
      </c>
      <c r="E118" s="8" t="s">
        <v>185</v>
      </c>
      <c r="F118" s="10">
        <f>+Foglio2!I118</f>
        <v>3</v>
      </c>
      <c r="G118" s="9" t="str">
        <f>+Foglio2!J118</f>
        <v>Probabile</v>
      </c>
      <c r="H118" s="9">
        <f>+Foglio2!P118</f>
        <v>1.5</v>
      </c>
      <c r="I118" s="10" t="str">
        <f>+Foglio2!Q118</f>
        <v>Marginale</v>
      </c>
      <c r="J118" s="10">
        <f>+Foglio2!R118</f>
        <v>4.5</v>
      </c>
      <c r="K118" s="9" t="str">
        <f t="shared" si="3"/>
        <v>MEDIO</v>
      </c>
    </row>
    <row r="119" spans="1:11" ht="72" x14ac:dyDescent="0.3">
      <c r="A119" s="5"/>
      <c r="B119" s="5"/>
      <c r="C119" s="8" t="s">
        <v>71</v>
      </c>
      <c r="D119" s="8" t="s">
        <v>99</v>
      </c>
      <c r="E119" s="8" t="s">
        <v>107</v>
      </c>
      <c r="F119" s="10">
        <f>+Foglio2!I119</f>
        <v>3</v>
      </c>
      <c r="G119" s="9" t="str">
        <f>+Foglio2!J119</f>
        <v>Probabile</v>
      </c>
      <c r="H119" s="9">
        <f>+Foglio2!P119</f>
        <v>1.5</v>
      </c>
      <c r="I119" s="10" t="str">
        <f>+Foglio2!Q119</f>
        <v>Marginale</v>
      </c>
      <c r="J119" s="10">
        <f>+Foglio2!R119</f>
        <v>4.5</v>
      </c>
      <c r="K119" s="9" t="str">
        <f t="shared" si="3"/>
        <v>MEDIO</v>
      </c>
    </row>
    <row r="120" spans="1:11" ht="86.4" x14ac:dyDescent="0.3">
      <c r="A120" s="5"/>
      <c r="B120" s="5"/>
      <c r="C120" s="8" t="s">
        <v>72</v>
      </c>
      <c r="D120" s="8" t="s">
        <v>184</v>
      </c>
      <c r="E120" s="21" t="s">
        <v>244</v>
      </c>
      <c r="F120" s="10">
        <f>+Foglio2!I120</f>
        <v>3</v>
      </c>
      <c r="G120" s="9" t="str">
        <f>+Foglio2!J120</f>
        <v>Probabile</v>
      </c>
      <c r="H120" s="9">
        <f>+Foglio2!P120</f>
        <v>1.5</v>
      </c>
      <c r="I120" s="10" t="str">
        <f>+Foglio2!Q120</f>
        <v>Marginale</v>
      </c>
      <c r="J120" s="10">
        <f>+Foglio2!R120</f>
        <v>4.5</v>
      </c>
      <c r="K120" s="9" t="str">
        <f>IF(J120&lt;3,"BASSO",IF(J120&gt;5.9,"ALTO","MEDIO"))</f>
        <v>MEDIO</v>
      </c>
    </row>
    <row r="121" spans="1:11" ht="57.6" x14ac:dyDescent="0.3">
      <c r="A121" s="5"/>
      <c r="B121" s="5"/>
      <c r="C121" s="8" t="s">
        <v>182</v>
      </c>
      <c r="D121" s="8" t="s">
        <v>98</v>
      </c>
      <c r="E121" s="8" t="s">
        <v>183</v>
      </c>
      <c r="F121" s="10">
        <f>+Foglio2!I121</f>
        <v>3.8</v>
      </c>
      <c r="G121" s="9" t="str">
        <f>+Foglio2!J121</f>
        <v>Probabile</v>
      </c>
      <c r="H121" s="9">
        <f>+Foglio2!P121</f>
        <v>1.5</v>
      </c>
      <c r="I121" s="10" t="str">
        <f>+Foglio2!Q121</f>
        <v>Marginale</v>
      </c>
      <c r="J121" s="10">
        <f>+Foglio2!R121</f>
        <v>5.6999999999999993</v>
      </c>
      <c r="K121" s="9" t="str">
        <f t="shared" si="3"/>
        <v>MEDIO</v>
      </c>
    </row>
    <row r="122" spans="1:11" ht="43.2" x14ac:dyDescent="0.3">
      <c r="A122" s="5"/>
      <c r="B122" s="5"/>
      <c r="C122" s="21" t="s">
        <v>205</v>
      </c>
      <c r="D122" s="21" t="s">
        <v>206</v>
      </c>
      <c r="E122" s="21" t="s">
        <v>207</v>
      </c>
      <c r="F122" s="10">
        <f>+Foglio2!I122</f>
        <v>2.8</v>
      </c>
      <c r="G122" s="9" t="str">
        <f>+Foglio2!J122</f>
        <v>Poco Probabile</v>
      </c>
      <c r="H122" s="9">
        <f>+Foglio2!P122</f>
        <v>1</v>
      </c>
      <c r="I122" s="10" t="str">
        <f>+Foglio2!Q122</f>
        <v>Marginale</v>
      </c>
      <c r="J122" s="10">
        <f>+Foglio2!R122</f>
        <v>2.8</v>
      </c>
      <c r="K122" s="9" t="str">
        <f t="shared" ref="K122" si="6">IF(J122&lt;3,"BASSO",IF(J122&gt;5.9,"ALTO","MEDIO"))</f>
        <v>BASSO</v>
      </c>
    </row>
    <row r="123" spans="1:11" x14ac:dyDescent="0.3">
      <c r="A123" s="1"/>
      <c r="B123" s="1"/>
      <c r="C123" s="1"/>
      <c r="D123" s="1"/>
      <c r="E123" s="1"/>
      <c r="F123" s="1"/>
    </row>
    <row r="124" spans="1:11" x14ac:dyDescent="0.3">
      <c r="A124" s="1"/>
      <c r="B124" s="1"/>
      <c r="C124" s="1"/>
      <c r="D124" s="1"/>
      <c r="E124" s="1"/>
      <c r="F124" s="1"/>
    </row>
    <row r="125" spans="1:11" x14ac:dyDescent="0.3">
      <c r="A125" s="1"/>
      <c r="B125" s="1"/>
      <c r="C125" s="1"/>
      <c r="D125" s="1"/>
      <c r="E125" s="1"/>
      <c r="F125" s="1"/>
    </row>
    <row r="126" spans="1:11" x14ac:dyDescent="0.3">
      <c r="A126" s="1"/>
      <c r="B126" s="1"/>
      <c r="C126" s="1"/>
      <c r="D126" s="1"/>
      <c r="E126" s="1"/>
      <c r="F126" s="1"/>
    </row>
    <row r="127" spans="1:11" x14ac:dyDescent="0.3">
      <c r="A127" s="1"/>
      <c r="B127" s="1"/>
      <c r="C127" s="1"/>
      <c r="D127" s="1"/>
      <c r="E127" s="1"/>
      <c r="F127" s="1"/>
    </row>
    <row r="128" spans="1:11" x14ac:dyDescent="0.3">
      <c r="A128" s="1"/>
      <c r="B128" s="1"/>
      <c r="C128" s="1"/>
      <c r="D128" s="1"/>
      <c r="E128" s="1"/>
      <c r="F128" s="1"/>
    </row>
    <row r="129" spans="1:6" x14ac:dyDescent="0.3">
      <c r="A129" s="1"/>
      <c r="B129" s="1"/>
      <c r="C129" s="1"/>
      <c r="D129" s="1"/>
      <c r="E129" s="1"/>
      <c r="F129" s="1"/>
    </row>
    <row r="130" spans="1:6" x14ac:dyDescent="0.3">
      <c r="A130" s="1"/>
      <c r="B130" s="1"/>
      <c r="C130" s="1"/>
      <c r="D130" s="1"/>
      <c r="E130" s="1"/>
      <c r="F130" s="1"/>
    </row>
    <row r="131" spans="1:6" x14ac:dyDescent="0.3">
      <c r="A131" s="1"/>
      <c r="B131" s="1"/>
      <c r="C131" s="1"/>
      <c r="D131" s="1"/>
      <c r="E131" s="1"/>
      <c r="F131" s="1"/>
    </row>
    <row r="132" spans="1:6" x14ac:dyDescent="0.3">
      <c r="A132" s="1"/>
      <c r="B132" s="1"/>
      <c r="C132" s="1"/>
      <c r="D132" s="1"/>
      <c r="E132" s="1"/>
      <c r="F132" s="1"/>
    </row>
    <row r="133" spans="1:6" x14ac:dyDescent="0.3">
      <c r="A133" s="1"/>
      <c r="B133" s="1"/>
      <c r="C133" s="1"/>
      <c r="D133" s="1"/>
      <c r="E133" s="1"/>
      <c r="F133" s="1"/>
    </row>
    <row r="134" spans="1:6" x14ac:dyDescent="0.3">
      <c r="A134" s="1"/>
      <c r="B134" s="1"/>
      <c r="C134" s="1"/>
      <c r="D134" s="1"/>
      <c r="E134" s="1"/>
      <c r="F134" s="1"/>
    </row>
    <row r="135" spans="1:6" x14ac:dyDescent="0.3">
      <c r="A135" s="1"/>
      <c r="B135" s="1"/>
      <c r="C135" s="1"/>
      <c r="D135" s="1"/>
      <c r="E135" s="1"/>
      <c r="F135" s="1"/>
    </row>
    <row r="136" spans="1:6" x14ac:dyDescent="0.3">
      <c r="A136" s="1"/>
      <c r="B136" s="1"/>
      <c r="C136" s="1"/>
      <c r="D136" s="1"/>
      <c r="E136" s="1"/>
      <c r="F136" s="1"/>
    </row>
    <row r="137" spans="1:6" x14ac:dyDescent="0.3">
      <c r="A137" s="1"/>
      <c r="B137" s="1"/>
      <c r="C137" s="1"/>
      <c r="D137" s="1"/>
      <c r="E137" s="1"/>
      <c r="F137" s="1"/>
    </row>
    <row r="138" spans="1:6" x14ac:dyDescent="0.3">
      <c r="A138" s="1"/>
      <c r="B138" s="1"/>
      <c r="C138" s="1"/>
      <c r="D138" s="1"/>
      <c r="E138" s="1"/>
      <c r="F138" s="1"/>
    </row>
    <row r="139" spans="1:6" x14ac:dyDescent="0.3">
      <c r="A139" s="1"/>
      <c r="B139" s="1"/>
      <c r="C139" s="1"/>
      <c r="D139" s="1"/>
      <c r="E139" s="1"/>
      <c r="F139" s="1"/>
    </row>
    <row r="140" spans="1:6" x14ac:dyDescent="0.3">
      <c r="A140" s="1"/>
      <c r="B140" s="1"/>
      <c r="C140" s="1"/>
      <c r="D140" s="1"/>
      <c r="E140" s="1"/>
      <c r="F140" s="1"/>
    </row>
    <row r="141" spans="1:6" x14ac:dyDescent="0.3">
      <c r="A141" s="1"/>
      <c r="B141" s="1"/>
      <c r="C141" s="1"/>
      <c r="D141" s="1"/>
      <c r="E141" s="1"/>
      <c r="F141" s="1"/>
    </row>
    <row r="142" spans="1:6" x14ac:dyDescent="0.3">
      <c r="A142" s="1"/>
      <c r="B142" s="1"/>
      <c r="C142" s="1"/>
      <c r="D142" s="1"/>
      <c r="E142" s="1"/>
      <c r="F142" s="1"/>
    </row>
    <row r="143" spans="1:6" x14ac:dyDescent="0.3">
      <c r="A143" s="1"/>
      <c r="B143" s="1"/>
      <c r="C143" s="1"/>
      <c r="D143" s="1"/>
      <c r="E143" s="1"/>
      <c r="F143" s="1"/>
    </row>
    <row r="144" spans="1:6" x14ac:dyDescent="0.3">
      <c r="A144" s="1"/>
      <c r="B144" s="1"/>
      <c r="C144" s="1"/>
      <c r="D144" s="1"/>
      <c r="E144" s="1"/>
      <c r="F144" s="1"/>
    </row>
    <row r="145" spans="1:6" x14ac:dyDescent="0.3">
      <c r="A145" s="1"/>
      <c r="B145" s="1"/>
      <c r="C145" s="1"/>
      <c r="D145" s="1"/>
      <c r="E145" s="1"/>
      <c r="F145" s="1"/>
    </row>
    <row r="146" spans="1:6" x14ac:dyDescent="0.3">
      <c r="A146" s="1"/>
      <c r="B146" s="1"/>
      <c r="C146" s="1"/>
      <c r="D146" s="1"/>
      <c r="E146" s="1"/>
      <c r="F146" s="1"/>
    </row>
    <row r="147" spans="1:6" x14ac:dyDescent="0.3">
      <c r="A147" s="1"/>
      <c r="B147" s="1"/>
      <c r="C147" s="1"/>
      <c r="D147" s="1"/>
      <c r="E147" s="1"/>
      <c r="F147" s="1"/>
    </row>
    <row r="148" spans="1:6" x14ac:dyDescent="0.3">
      <c r="A148" s="1"/>
      <c r="B148" s="1"/>
      <c r="C148" s="1"/>
      <c r="D148" s="1"/>
      <c r="E148" s="1"/>
      <c r="F148" s="1"/>
    </row>
    <row r="149" spans="1:6" x14ac:dyDescent="0.3">
      <c r="A149" s="1"/>
      <c r="B149" s="1"/>
      <c r="C149" s="1"/>
      <c r="D149" s="1"/>
      <c r="E149" s="1"/>
      <c r="F149" s="1"/>
    </row>
    <row r="150" spans="1:6" x14ac:dyDescent="0.3">
      <c r="A150" s="1"/>
      <c r="B150" s="1"/>
      <c r="C150" s="1"/>
      <c r="D150" s="1"/>
      <c r="E150" s="1"/>
      <c r="F150" s="1"/>
    </row>
    <row r="151" spans="1:6" x14ac:dyDescent="0.3">
      <c r="A151" s="1"/>
      <c r="B151" s="1"/>
      <c r="C151" s="1"/>
      <c r="D151" s="1"/>
      <c r="E151" s="1"/>
      <c r="F151" s="1"/>
    </row>
    <row r="152" spans="1:6" x14ac:dyDescent="0.3">
      <c r="A152" s="1"/>
      <c r="B152" s="1"/>
      <c r="C152" s="1"/>
      <c r="D152" s="1"/>
      <c r="E152" s="1"/>
      <c r="F152" s="1"/>
    </row>
    <row r="153" spans="1:6" x14ac:dyDescent="0.3">
      <c r="A153" s="1"/>
      <c r="B153" s="1"/>
      <c r="C153" s="1"/>
      <c r="D153" s="1"/>
      <c r="E153" s="1"/>
      <c r="F153" s="1"/>
    </row>
    <row r="154" spans="1:6" x14ac:dyDescent="0.3">
      <c r="A154" s="1"/>
      <c r="B154" s="1"/>
      <c r="C154" s="1"/>
      <c r="D154" s="1"/>
      <c r="E154" s="1"/>
      <c r="F154" s="1"/>
    </row>
    <row r="155" spans="1:6" x14ac:dyDescent="0.3">
      <c r="A155" s="1"/>
      <c r="B155" s="1"/>
      <c r="C155" s="1"/>
      <c r="D155" s="1"/>
      <c r="E155" s="1"/>
      <c r="F155" s="1"/>
    </row>
    <row r="156" spans="1:6" x14ac:dyDescent="0.3">
      <c r="A156" s="1"/>
      <c r="B156" s="1"/>
      <c r="C156" s="1"/>
      <c r="D156" s="1"/>
      <c r="E156" s="1"/>
      <c r="F156" s="1"/>
    </row>
    <row r="157" spans="1:6" x14ac:dyDescent="0.3">
      <c r="A157" s="1"/>
      <c r="B157" s="1"/>
      <c r="C157" s="1"/>
      <c r="D157" s="1"/>
      <c r="E157" s="1"/>
      <c r="F157" s="1"/>
    </row>
    <row r="158" spans="1:6" x14ac:dyDescent="0.3">
      <c r="A158" s="1"/>
      <c r="B158" s="1"/>
      <c r="C158" s="1"/>
      <c r="D158" s="1"/>
      <c r="E158" s="1"/>
      <c r="F158" s="1"/>
    </row>
    <row r="159" spans="1:6" x14ac:dyDescent="0.3">
      <c r="A159" s="1"/>
      <c r="B159" s="1"/>
      <c r="C159" s="1"/>
      <c r="D159" s="1"/>
      <c r="E159" s="1"/>
      <c r="F159" s="1"/>
    </row>
    <row r="160" spans="1:6" x14ac:dyDescent="0.3">
      <c r="A160" s="1"/>
      <c r="B160" s="1"/>
      <c r="C160" s="1"/>
      <c r="D160" s="1"/>
      <c r="E160" s="1"/>
      <c r="F160" s="1"/>
    </row>
    <row r="161" spans="1:6" x14ac:dyDescent="0.3">
      <c r="A161" s="1"/>
      <c r="B161" s="1"/>
      <c r="C161" s="1"/>
      <c r="D161" s="1"/>
      <c r="E161" s="1"/>
      <c r="F161" s="1"/>
    </row>
    <row r="162" spans="1:6" x14ac:dyDescent="0.3">
      <c r="A162" s="1"/>
      <c r="B162" s="1"/>
      <c r="C162" s="1"/>
      <c r="D162" s="1"/>
      <c r="E162" s="1"/>
      <c r="F162" s="1"/>
    </row>
    <row r="163" spans="1:6" x14ac:dyDescent="0.3">
      <c r="A163" s="1"/>
      <c r="B163" s="1"/>
      <c r="C163" s="1"/>
      <c r="D163" s="1"/>
      <c r="E163" s="1"/>
      <c r="F163" s="1"/>
    </row>
    <row r="164" spans="1:6" x14ac:dyDescent="0.3">
      <c r="A164" s="1"/>
      <c r="B164" s="1"/>
      <c r="C164" s="1"/>
      <c r="D164" s="1"/>
      <c r="E164" s="1"/>
      <c r="F164" s="1"/>
    </row>
    <row r="165" spans="1:6" x14ac:dyDescent="0.3">
      <c r="A165" s="1"/>
      <c r="B165" s="1"/>
      <c r="C165" s="1"/>
      <c r="D165" s="1"/>
      <c r="E165" s="1"/>
      <c r="F165" s="1"/>
    </row>
    <row r="166" spans="1:6" x14ac:dyDescent="0.3">
      <c r="A166" s="1"/>
      <c r="B166" s="1"/>
      <c r="C166" s="1"/>
      <c r="D166" s="1"/>
      <c r="E166" s="1"/>
      <c r="F166" s="1"/>
    </row>
    <row r="167" spans="1:6" x14ac:dyDescent="0.3">
      <c r="A167" s="1"/>
      <c r="B167" s="1"/>
      <c r="C167" s="1"/>
      <c r="D167" s="1"/>
      <c r="E167" s="1"/>
      <c r="F167" s="1"/>
    </row>
    <row r="168" spans="1:6" x14ac:dyDescent="0.3">
      <c r="A168" s="1"/>
      <c r="B168" s="1"/>
      <c r="C168" s="1"/>
      <c r="D168" s="1"/>
      <c r="E168" s="1"/>
      <c r="F168" s="1"/>
    </row>
    <row r="169" spans="1:6" x14ac:dyDescent="0.3">
      <c r="A169" s="1"/>
      <c r="B169" s="1"/>
      <c r="C169" s="1"/>
      <c r="D169" s="1"/>
      <c r="E169" s="1"/>
      <c r="F169" s="1"/>
    </row>
    <row r="170" spans="1:6" x14ac:dyDescent="0.3">
      <c r="A170" s="1"/>
      <c r="B170" s="1"/>
      <c r="C170" s="1"/>
      <c r="D170" s="1"/>
      <c r="E170" s="1"/>
      <c r="F170" s="1"/>
    </row>
    <row r="171" spans="1:6" x14ac:dyDescent="0.3">
      <c r="A171" s="1"/>
      <c r="B171" s="1"/>
      <c r="C171" s="1"/>
      <c r="D171" s="1"/>
      <c r="E171" s="1"/>
      <c r="F171" s="1"/>
    </row>
    <row r="172" spans="1:6" x14ac:dyDescent="0.3">
      <c r="A172" s="1"/>
      <c r="B172" s="1"/>
      <c r="C172" s="1"/>
      <c r="D172" s="1"/>
      <c r="E172" s="1"/>
      <c r="F172" s="1"/>
    </row>
    <row r="173" spans="1:6" x14ac:dyDescent="0.3">
      <c r="A173" s="1"/>
      <c r="B173" s="1"/>
      <c r="C173" s="1"/>
      <c r="D173" s="1"/>
      <c r="E173" s="1"/>
      <c r="F173" s="1"/>
    </row>
    <row r="174" spans="1:6" x14ac:dyDescent="0.3">
      <c r="A174" s="1"/>
      <c r="B174" s="1"/>
      <c r="C174" s="1"/>
      <c r="D174" s="1"/>
      <c r="E174" s="1"/>
      <c r="F174" s="1"/>
    </row>
    <row r="175" spans="1:6" x14ac:dyDescent="0.3">
      <c r="A175" s="1"/>
      <c r="B175" s="1"/>
      <c r="C175" s="1"/>
      <c r="D175" s="1"/>
      <c r="E175" s="1"/>
      <c r="F175" s="1"/>
    </row>
    <row r="176" spans="1:6" x14ac:dyDescent="0.3">
      <c r="A176" s="1"/>
      <c r="B176" s="1"/>
      <c r="C176" s="1"/>
      <c r="D176" s="1"/>
      <c r="E176" s="1"/>
      <c r="F176" s="1"/>
    </row>
    <row r="177" spans="1:6" x14ac:dyDescent="0.3">
      <c r="A177" s="1"/>
      <c r="B177" s="1"/>
      <c r="C177" s="1"/>
      <c r="D177" s="1"/>
      <c r="E177" s="1"/>
      <c r="F177" s="1"/>
    </row>
    <row r="178" spans="1:6" x14ac:dyDescent="0.3">
      <c r="A178" s="1"/>
      <c r="B178" s="1"/>
      <c r="C178" s="1"/>
      <c r="D178" s="1"/>
      <c r="E178" s="1"/>
      <c r="F178" s="1"/>
    </row>
    <row r="179" spans="1:6" x14ac:dyDescent="0.3">
      <c r="A179" s="1"/>
      <c r="B179" s="1"/>
      <c r="C179" s="1"/>
      <c r="D179" s="1"/>
      <c r="E179" s="1"/>
      <c r="F179" s="1"/>
    </row>
    <row r="180" spans="1:6" x14ac:dyDescent="0.3">
      <c r="A180" s="1"/>
      <c r="B180" s="1"/>
      <c r="C180" s="1"/>
      <c r="D180" s="1"/>
      <c r="E180" s="1"/>
      <c r="F180" s="1"/>
    </row>
    <row r="181" spans="1:6" x14ac:dyDescent="0.3">
      <c r="A181" s="1"/>
      <c r="B181" s="1"/>
      <c r="C181" s="1"/>
      <c r="D181" s="1"/>
      <c r="E181" s="1"/>
      <c r="F181" s="1"/>
    </row>
    <row r="182" spans="1:6" x14ac:dyDescent="0.3">
      <c r="A182" s="1"/>
      <c r="B182" s="1"/>
      <c r="C182" s="1"/>
      <c r="D182" s="1"/>
      <c r="E182" s="1"/>
      <c r="F182" s="1"/>
    </row>
    <row r="183" spans="1:6" x14ac:dyDescent="0.3">
      <c r="A183" s="1"/>
      <c r="B183" s="1"/>
      <c r="C183" s="1"/>
      <c r="D183" s="1"/>
      <c r="E183" s="1"/>
      <c r="F183" s="1"/>
    </row>
    <row r="184" spans="1:6" x14ac:dyDescent="0.3">
      <c r="A184" s="1"/>
      <c r="B184" s="1"/>
      <c r="C184" s="1"/>
      <c r="D184" s="1"/>
      <c r="E184" s="1"/>
      <c r="F184" s="1"/>
    </row>
    <row r="185" spans="1:6" x14ac:dyDescent="0.3">
      <c r="A185" s="1"/>
      <c r="B185" s="1"/>
      <c r="C185" s="1"/>
      <c r="D185" s="1"/>
      <c r="E185" s="1"/>
      <c r="F185" s="1"/>
    </row>
    <row r="186" spans="1:6" x14ac:dyDescent="0.3">
      <c r="A186" s="1"/>
      <c r="B186" s="1"/>
      <c r="C186" s="1"/>
      <c r="D186" s="1"/>
      <c r="E186" s="1"/>
      <c r="F186" s="1"/>
    </row>
    <row r="187" spans="1:6" x14ac:dyDescent="0.3">
      <c r="A187" s="1"/>
      <c r="B187" s="1"/>
      <c r="C187" s="1"/>
      <c r="D187" s="1"/>
      <c r="E187" s="1"/>
      <c r="F187" s="1"/>
    </row>
    <row r="188" spans="1:6" x14ac:dyDescent="0.3">
      <c r="A188" s="1"/>
      <c r="B188" s="1"/>
      <c r="C188" s="1"/>
      <c r="D188" s="1"/>
      <c r="E188" s="1"/>
      <c r="F188" s="1"/>
    </row>
    <row r="189" spans="1:6" x14ac:dyDescent="0.3">
      <c r="A189" s="1"/>
      <c r="B189" s="1"/>
      <c r="C189" s="1"/>
      <c r="D189" s="1"/>
      <c r="E189" s="1"/>
      <c r="F189" s="1"/>
    </row>
    <row r="190" spans="1:6" x14ac:dyDescent="0.3">
      <c r="A190" s="1"/>
      <c r="B190" s="1"/>
      <c r="C190" s="1"/>
      <c r="D190" s="1"/>
      <c r="E190" s="1"/>
      <c r="F190" s="1"/>
    </row>
    <row r="191" spans="1:6" x14ac:dyDescent="0.3">
      <c r="A191" s="1"/>
      <c r="B191" s="1"/>
      <c r="C191" s="1"/>
      <c r="D191" s="1"/>
      <c r="E191" s="1"/>
      <c r="F191" s="1"/>
    </row>
    <row r="192" spans="1:6" x14ac:dyDescent="0.3">
      <c r="A192" s="1"/>
      <c r="B192" s="1"/>
      <c r="C192" s="1"/>
      <c r="D192" s="1"/>
      <c r="E192" s="1"/>
      <c r="F192" s="1"/>
    </row>
    <row r="193" spans="1:6" x14ac:dyDescent="0.3">
      <c r="A193" s="1"/>
      <c r="B193" s="1"/>
      <c r="C193" s="1"/>
      <c r="D193" s="1"/>
      <c r="E193" s="1"/>
      <c r="F193" s="1"/>
    </row>
    <row r="194" spans="1:6" x14ac:dyDescent="0.3">
      <c r="A194" s="1"/>
      <c r="B194" s="1"/>
      <c r="C194" s="1"/>
      <c r="D194" s="1"/>
      <c r="E194" s="1"/>
      <c r="F194" s="1"/>
    </row>
    <row r="195" spans="1:6" x14ac:dyDescent="0.3">
      <c r="A195" s="1"/>
      <c r="B195" s="1"/>
      <c r="C195" s="1"/>
      <c r="D195" s="1"/>
      <c r="E195" s="1"/>
      <c r="F195" s="1"/>
    </row>
    <row r="196" spans="1:6" x14ac:dyDescent="0.3">
      <c r="A196" s="1"/>
      <c r="B196" s="1"/>
      <c r="C196" s="1"/>
      <c r="D196" s="1"/>
      <c r="E196" s="1"/>
      <c r="F196" s="1"/>
    </row>
    <row r="197" spans="1:6" x14ac:dyDescent="0.3">
      <c r="A197" s="1"/>
      <c r="B197" s="1"/>
      <c r="C197" s="1"/>
      <c r="D197" s="1"/>
      <c r="E197" s="1"/>
      <c r="F197" s="1"/>
    </row>
    <row r="198" spans="1:6" x14ac:dyDescent="0.3">
      <c r="A198" s="1"/>
      <c r="B198" s="1"/>
      <c r="C198" s="1"/>
      <c r="D198" s="1"/>
      <c r="E198" s="1"/>
      <c r="F198" s="1"/>
    </row>
    <row r="199" spans="1:6" x14ac:dyDescent="0.3">
      <c r="A199" s="1"/>
      <c r="B199" s="1"/>
      <c r="C199" s="1"/>
      <c r="D199" s="1"/>
      <c r="E199" s="1"/>
      <c r="F199" s="1"/>
    </row>
    <row r="200" spans="1:6" x14ac:dyDescent="0.3">
      <c r="A200" s="1"/>
      <c r="B200" s="1"/>
      <c r="C200" s="1"/>
      <c r="D200" s="1"/>
      <c r="E200" s="1"/>
      <c r="F200" s="1"/>
    </row>
    <row r="201" spans="1:6" x14ac:dyDescent="0.3">
      <c r="A201" s="1"/>
      <c r="B201" s="1"/>
      <c r="C201" s="1"/>
      <c r="D201" s="1"/>
      <c r="E201" s="1"/>
      <c r="F201" s="1"/>
    </row>
    <row r="202" spans="1:6" x14ac:dyDescent="0.3">
      <c r="A202" s="1"/>
      <c r="B202" s="1"/>
      <c r="C202" s="1"/>
      <c r="D202" s="1"/>
      <c r="E202" s="1"/>
      <c r="F202" s="1"/>
    </row>
    <row r="203" spans="1:6" x14ac:dyDescent="0.3">
      <c r="A203" s="1"/>
      <c r="B203" s="1"/>
      <c r="C203" s="1"/>
      <c r="D203" s="1"/>
      <c r="E203" s="1"/>
      <c r="F203" s="1"/>
    </row>
    <row r="204" spans="1:6" x14ac:dyDescent="0.3">
      <c r="A204" s="1"/>
      <c r="B204" s="1"/>
      <c r="C204" s="1"/>
      <c r="D204" s="1"/>
      <c r="E204" s="1"/>
      <c r="F204" s="1"/>
    </row>
    <row r="205" spans="1:6" x14ac:dyDescent="0.3">
      <c r="A205" s="1"/>
      <c r="B205" s="1"/>
      <c r="C205" s="1"/>
      <c r="D205" s="1"/>
      <c r="E205" s="1"/>
      <c r="F205" s="1"/>
    </row>
    <row r="206" spans="1:6" x14ac:dyDescent="0.3">
      <c r="A206" s="1"/>
      <c r="B206" s="1"/>
      <c r="C206" s="1"/>
      <c r="D206" s="1"/>
      <c r="E206" s="1"/>
      <c r="F206" s="1"/>
    </row>
    <row r="207" spans="1:6" x14ac:dyDescent="0.3">
      <c r="A207" s="1"/>
      <c r="B207" s="1"/>
      <c r="C207" s="1"/>
      <c r="D207" s="1"/>
      <c r="E207" s="1"/>
      <c r="F207" s="1"/>
    </row>
    <row r="208" spans="1:6" x14ac:dyDescent="0.3">
      <c r="A208" s="1"/>
      <c r="B208" s="1"/>
      <c r="C208" s="1"/>
      <c r="D208" s="1"/>
      <c r="E208" s="1"/>
      <c r="F208" s="1"/>
    </row>
    <row r="209" spans="1:6" x14ac:dyDescent="0.3">
      <c r="A209" s="1"/>
      <c r="B209" s="1"/>
      <c r="C209" s="1"/>
      <c r="D209" s="1"/>
      <c r="E209" s="1"/>
      <c r="F209" s="1"/>
    </row>
    <row r="210" spans="1:6" x14ac:dyDescent="0.3">
      <c r="A210" s="1"/>
      <c r="B210" s="1"/>
      <c r="C210" s="1"/>
      <c r="D210" s="1"/>
      <c r="E210" s="1"/>
      <c r="F210" s="1"/>
    </row>
    <row r="211" spans="1:6" x14ac:dyDescent="0.3">
      <c r="A211" s="1"/>
      <c r="B211" s="1"/>
      <c r="C211" s="1"/>
      <c r="D211" s="1"/>
      <c r="E211" s="1"/>
      <c r="F211" s="1"/>
    </row>
    <row r="212" spans="1:6" x14ac:dyDescent="0.3">
      <c r="A212" s="1"/>
      <c r="B212" s="1"/>
      <c r="C212" s="1"/>
      <c r="D212" s="1"/>
      <c r="E212" s="1"/>
      <c r="F212" s="1"/>
    </row>
    <row r="213" spans="1:6" x14ac:dyDescent="0.3">
      <c r="A213" s="1"/>
      <c r="B213" s="1"/>
      <c r="C213" s="1"/>
      <c r="D213" s="1"/>
      <c r="E213" s="1"/>
      <c r="F213" s="1"/>
    </row>
    <row r="214" spans="1:6" x14ac:dyDescent="0.3">
      <c r="A214" s="1"/>
      <c r="B214" s="1"/>
      <c r="C214" s="1"/>
      <c r="D214" s="1"/>
      <c r="E214" s="1"/>
      <c r="F214" s="1"/>
    </row>
    <row r="215" spans="1:6" x14ac:dyDescent="0.3">
      <c r="A215" s="1"/>
      <c r="B215" s="1"/>
      <c r="C215" s="1"/>
      <c r="D215" s="1"/>
      <c r="E215" s="1"/>
      <c r="F215" s="1"/>
    </row>
    <row r="216" spans="1:6" x14ac:dyDescent="0.3">
      <c r="A216" s="1"/>
      <c r="B216" s="1"/>
      <c r="C216" s="1"/>
      <c r="D216" s="1"/>
      <c r="E216" s="1"/>
      <c r="F216" s="1"/>
    </row>
    <row r="217" spans="1:6" x14ac:dyDescent="0.3">
      <c r="A217" s="1"/>
      <c r="B217" s="1"/>
      <c r="C217" s="1"/>
      <c r="D217" s="1"/>
      <c r="E217" s="1"/>
      <c r="F217" s="1"/>
    </row>
    <row r="218" spans="1:6" x14ac:dyDescent="0.3">
      <c r="A218" s="1"/>
      <c r="B218" s="1"/>
      <c r="C218" s="1"/>
      <c r="D218" s="1"/>
      <c r="E218" s="1"/>
      <c r="F218" s="1"/>
    </row>
    <row r="219" spans="1:6" x14ac:dyDescent="0.3">
      <c r="A219" s="1"/>
      <c r="B219" s="1"/>
      <c r="C219" s="1"/>
      <c r="D219" s="1"/>
      <c r="E219" s="1"/>
      <c r="F219" s="1"/>
    </row>
    <row r="220" spans="1:6" x14ac:dyDescent="0.3">
      <c r="A220" s="1"/>
      <c r="B220" s="1"/>
      <c r="C220" s="1"/>
      <c r="D220" s="1"/>
      <c r="E220" s="1"/>
      <c r="F220" s="1"/>
    </row>
    <row r="221" spans="1:6" x14ac:dyDescent="0.3">
      <c r="A221" s="1"/>
      <c r="B221" s="1"/>
      <c r="C221" s="1"/>
      <c r="D221" s="1"/>
      <c r="E221" s="1"/>
      <c r="F221" s="1"/>
    </row>
    <row r="222" spans="1:6" x14ac:dyDescent="0.3">
      <c r="A222" s="1"/>
      <c r="B222" s="1"/>
      <c r="C222" s="1"/>
      <c r="D222" s="1"/>
      <c r="E222" s="1"/>
      <c r="F222" s="1"/>
    </row>
    <row r="223" spans="1:6" x14ac:dyDescent="0.3">
      <c r="A223" s="1"/>
      <c r="B223" s="1"/>
      <c r="C223" s="1"/>
      <c r="D223" s="1"/>
      <c r="E223" s="1"/>
      <c r="F223" s="1"/>
    </row>
    <row r="224" spans="1:6" x14ac:dyDescent="0.3">
      <c r="A224" s="1"/>
      <c r="B224" s="1"/>
      <c r="C224" s="1"/>
      <c r="D224" s="1"/>
      <c r="E224" s="1"/>
      <c r="F224" s="1"/>
    </row>
    <row r="225" spans="1:6" x14ac:dyDescent="0.3">
      <c r="A225" s="1"/>
      <c r="B225" s="1"/>
      <c r="C225" s="1"/>
      <c r="D225" s="1"/>
      <c r="E225" s="1"/>
      <c r="F225" s="1"/>
    </row>
    <row r="226" spans="1:6" x14ac:dyDescent="0.3">
      <c r="A226" s="1"/>
      <c r="B226" s="1"/>
      <c r="C226" s="1"/>
      <c r="D226" s="1"/>
      <c r="E226" s="1"/>
      <c r="F226" s="1"/>
    </row>
    <row r="227" spans="1:6" x14ac:dyDescent="0.3">
      <c r="A227" s="1"/>
      <c r="B227" s="1"/>
      <c r="C227" s="1"/>
      <c r="D227" s="1"/>
      <c r="E227" s="1"/>
      <c r="F227" s="1"/>
    </row>
    <row r="228" spans="1:6" x14ac:dyDescent="0.3">
      <c r="A228" s="1"/>
      <c r="B228" s="1"/>
      <c r="C228" s="1"/>
      <c r="D228" s="1"/>
      <c r="E228" s="1"/>
      <c r="F228" s="1"/>
    </row>
    <row r="229" spans="1:6" x14ac:dyDescent="0.3">
      <c r="A229" s="1"/>
      <c r="B229" s="1"/>
      <c r="C229" s="1"/>
      <c r="D229" s="1"/>
      <c r="E229" s="1"/>
      <c r="F229" s="1"/>
    </row>
    <row r="230" spans="1:6" x14ac:dyDescent="0.3">
      <c r="A230" s="1"/>
      <c r="B230" s="1"/>
      <c r="C230" s="1"/>
      <c r="D230" s="1"/>
      <c r="E230" s="1"/>
      <c r="F230" s="1"/>
    </row>
    <row r="231" spans="1:6" x14ac:dyDescent="0.3">
      <c r="A231" s="1"/>
      <c r="B231" s="1"/>
      <c r="C231" s="1"/>
      <c r="D231" s="1"/>
      <c r="E231" s="1"/>
      <c r="F231" s="1"/>
    </row>
    <row r="232" spans="1:6" x14ac:dyDescent="0.3">
      <c r="A232" s="1"/>
      <c r="B232" s="1"/>
      <c r="C232" s="1"/>
      <c r="D232" s="1"/>
      <c r="E232" s="1"/>
      <c r="F232" s="1"/>
    </row>
    <row r="233" spans="1:6" x14ac:dyDescent="0.3">
      <c r="A233" s="1"/>
      <c r="B233" s="1"/>
      <c r="C233" s="1"/>
      <c r="D233" s="1"/>
      <c r="E233" s="1"/>
      <c r="F233" s="1"/>
    </row>
    <row r="234" spans="1:6" x14ac:dyDescent="0.3">
      <c r="A234" s="1"/>
      <c r="B234" s="1"/>
      <c r="C234" s="1"/>
      <c r="D234" s="1"/>
      <c r="E234" s="1"/>
      <c r="F234" s="1"/>
    </row>
    <row r="235" spans="1:6" x14ac:dyDescent="0.3">
      <c r="A235" s="1"/>
      <c r="B235" s="1"/>
      <c r="C235" s="1"/>
      <c r="D235" s="1"/>
      <c r="E235" s="1"/>
      <c r="F235" s="1"/>
    </row>
    <row r="236" spans="1:6" x14ac:dyDescent="0.3">
      <c r="A236" s="1"/>
      <c r="B236" s="1"/>
      <c r="C236" s="1"/>
      <c r="D236" s="1"/>
      <c r="E236" s="1"/>
      <c r="F236" s="1"/>
    </row>
    <row r="237" spans="1:6" x14ac:dyDescent="0.3">
      <c r="A237" s="1"/>
      <c r="B237" s="1"/>
      <c r="C237" s="1"/>
      <c r="D237" s="1"/>
      <c r="E237" s="1"/>
      <c r="F237" s="1"/>
    </row>
    <row r="238" spans="1:6" x14ac:dyDescent="0.3">
      <c r="A238" s="1"/>
      <c r="B238" s="1"/>
      <c r="C238" s="1"/>
      <c r="D238" s="1"/>
      <c r="E238" s="1"/>
      <c r="F238" s="1"/>
    </row>
    <row r="239" spans="1:6" x14ac:dyDescent="0.3">
      <c r="A239" s="1"/>
      <c r="B239" s="1"/>
      <c r="C239" s="1"/>
      <c r="D239" s="1"/>
      <c r="E239" s="1"/>
      <c r="F239" s="1"/>
    </row>
    <row r="240" spans="1:6" x14ac:dyDescent="0.3">
      <c r="A240" s="1"/>
      <c r="B240" s="1"/>
      <c r="C240" s="1"/>
      <c r="D240" s="1"/>
      <c r="E240" s="1"/>
      <c r="F240" s="1"/>
    </row>
    <row r="241" spans="1:6" x14ac:dyDescent="0.3">
      <c r="A241" s="1"/>
      <c r="B241" s="1"/>
      <c r="C241" s="1"/>
      <c r="D241" s="1"/>
      <c r="E241" s="1"/>
      <c r="F241" s="1"/>
    </row>
    <row r="242" spans="1:6" x14ac:dyDescent="0.3">
      <c r="A242" s="1"/>
      <c r="B242" s="1"/>
      <c r="C242" s="1"/>
      <c r="D242" s="1"/>
      <c r="E242" s="1"/>
      <c r="F242" s="1"/>
    </row>
    <row r="243" spans="1:6" x14ac:dyDescent="0.3">
      <c r="A243" s="1"/>
      <c r="B243" s="1"/>
      <c r="C243" s="1"/>
      <c r="D243" s="1"/>
      <c r="E243" s="1"/>
      <c r="F243" s="1"/>
    </row>
    <row r="244" spans="1:6" x14ac:dyDescent="0.3">
      <c r="A244" s="1"/>
      <c r="B244" s="1"/>
      <c r="C244" s="1"/>
      <c r="D244" s="1"/>
      <c r="E244" s="1"/>
      <c r="F244" s="1"/>
    </row>
    <row r="245" spans="1:6" x14ac:dyDescent="0.3">
      <c r="A245" s="1"/>
      <c r="B245" s="1"/>
      <c r="C245" s="1"/>
      <c r="D245" s="1"/>
      <c r="E245" s="1"/>
      <c r="F245" s="1"/>
    </row>
    <row r="246" spans="1:6" x14ac:dyDescent="0.3">
      <c r="A246" s="1"/>
      <c r="B246" s="1"/>
      <c r="C246" s="1"/>
      <c r="D246" s="1"/>
      <c r="E246" s="1"/>
      <c r="F246" s="1"/>
    </row>
    <row r="247" spans="1:6" x14ac:dyDescent="0.3">
      <c r="A247" s="1"/>
      <c r="B247" s="1"/>
      <c r="C247" s="1"/>
      <c r="D247" s="1"/>
      <c r="E247" s="1"/>
      <c r="F247" s="1"/>
    </row>
    <row r="248" spans="1:6" x14ac:dyDescent="0.3">
      <c r="A248" s="1"/>
      <c r="B248" s="1"/>
      <c r="C248" s="1"/>
      <c r="D248" s="1"/>
      <c r="E248" s="1"/>
      <c r="F248" s="1"/>
    </row>
    <row r="249" spans="1:6" x14ac:dyDescent="0.3">
      <c r="A249" s="1"/>
      <c r="B249" s="1"/>
      <c r="C249" s="1"/>
      <c r="D249" s="1"/>
      <c r="E249" s="1"/>
      <c r="F249" s="1"/>
    </row>
    <row r="250" spans="1:6" x14ac:dyDescent="0.3">
      <c r="A250" s="1"/>
      <c r="B250" s="1"/>
      <c r="C250" s="1"/>
      <c r="D250" s="1"/>
      <c r="E250" s="1"/>
      <c r="F250" s="1"/>
    </row>
    <row r="251" spans="1:6" x14ac:dyDescent="0.3">
      <c r="A251" s="1"/>
      <c r="B251" s="1"/>
      <c r="C251" s="1"/>
      <c r="D251" s="1"/>
      <c r="E251" s="1"/>
      <c r="F251" s="1"/>
    </row>
    <row r="252" spans="1:6" x14ac:dyDescent="0.3">
      <c r="A252" s="1"/>
      <c r="B252" s="1"/>
      <c r="C252" s="1"/>
      <c r="D252" s="1"/>
      <c r="E252" s="1"/>
      <c r="F252" s="1"/>
    </row>
    <row r="253" spans="1:6" x14ac:dyDescent="0.3">
      <c r="A253" s="1"/>
      <c r="B253" s="1"/>
      <c r="C253" s="1"/>
      <c r="D253" s="1"/>
      <c r="E253" s="1"/>
      <c r="F253" s="1"/>
    </row>
    <row r="254" spans="1:6" x14ac:dyDescent="0.3">
      <c r="A254" s="1"/>
      <c r="B254" s="1"/>
      <c r="C254" s="1"/>
      <c r="D254" s="1"/>
      <c r="E254" s="1"/>
      <c r="F254" s="1"/>
    </row>
    <row r="255" spans="1:6" x14ac:dyDescent="0.3">
      <c r="A255" s="1"/>
      <c r="B255" s="1"/>
      <c r="C255" s="1"/>
      <c r="D255" s="1"/>
      <c r="E255" s="1"/>
      <c r="F255" s="1"/>
    </row>
    <row r="256" spans="1:6" x14ac:dyDescent="0.3">
      <c r="A256" s="1"/>
      <c r="B256" s="1"/>
      <c r="C256" s="1"/>
      <c r="D256" s="1"/>
      <c r="E256" s="1"/>
      <c r="F256" s="1"/>
    </row>
    <row r="257" spans="1:6" x14ac:dyDescent="0.3">
      <c r="A257" s="1"/>
      <c r="B257" s="1"/>
      <c r="C257" s="1"/>
      <c r="D257" s="1"/>
      <c r="E257" s="1"/>
      <c r="F257" s="1"/>
    </row>
    <row r="258" spans="1:6" x14ac:dyDescent="0.3">
      <c r="A258" s="1"/>
      <c r="B258" s="1"/>
      <c r="C258" s="1"/>
      <c r="D258" s="1"/>
      <c r="E258" s="1"/>
      <c r="F258" s="1"/>
    </row>
    <row r="259" spans="1:6" x14ac:dyDescent="0.3">
      <c r="A259" s="1"/>
      <c r="B259" s="1"/>
      <c r="C259" s="1"/>
      <c r="D259" s="1"/>
      <c r="E259" s="1"/>
      <c r="F259" s="1"/>
    </row>
    <row r="260" spans="1:6" x14ac:dyDescent="0.3">
      <c r="A260" s="1"/>
      <c r="B260" s="1"/>
      <c r="C260" s="1"/>
      <c r="D260" s="1"/>
      <c r="E260" s="1"/>
      <c r="F260" s="1"/>
    </row>
    <row r="261" spans="1:6" x14ac:dyDescent="0.3">
      <c r="A261" s="1"/>
      <c r="B261" s="1"/>
      <c r="C261" s="1"/>
      <c r="D261" s="1"/>
      <c r="E261" s="1"/>
      <c r="F261" s="1"/>
    </row>
    <row r="262" spans="1:6" x14ac:dyDescent="0.3">
      <c r="A262" s="1"/>
      <c r="B262" s="1"/>
      <c r="C262" s="1"/>
      <c r="D262" s="1"/>
      <c r="E262" s="1"/>
      <c r="F262" s="1"/>
    </row>
    <row r="263" spans="1:6" x14ac:dyDescent="0.3">
      <c r="A263" s="1"/>
      <c r="B263" s="1"/>
      <c r="C263" s="1"/>
      <c r="D263" s="1"/>
      <c r="E263" s="1"/>
      <c r="F263" s="1"/>
    </row>
    <row r="264" spans="1:6" x14ac:dyDescent="0.3">
      <c r="A264" s="1"/>
      <c r="B264" s="1"/>
      <c r="C264" s="1"/>
      <c r="D264" s="1"/>
      <c r="E264" s="1"/>
      <c r="F264" s="1"/>
    </row>
    <row r="265" spans="1:6" x14ac:dyDescent="0.3">
      <c r="A265" s="1"/>
      <c r="B265" s="1"/>
      <c r="C265" s="1"/>
      <c r="D265" s="1"/>
      <c r="E265" s="1"/>
      <c r="F265" s="1"/>
    </row>
    <row r="266" spans="1:6" x14ac:dyDescent="0.3">
      <c r="A266" s="1"/>
      <c r="B266" s="1"/>
      <c r="C266" s="1"/>
      <c r="D266" s="1"/>
      <c r="E266" s="1"/>
      <c r="F266" s="1"/>
    </row>
    <row r="267" spans="1:6" x14ac:dyDescent="0.3">
      <c r="A267" s="1"/>
      <c r="B267" s="1"/>
      <c r="C267" s="1"/>
      <c r="D267" s="1"/>
      <c r="E267" s="1"/>
      <c r="F267" s="1"/>
    </row>
    <row r="268" spans="1:6" x14ac:dyDescent="0.3">
      <c r="A268" s="1"/>
      <c r="B268" s="1"/>
      <c r="C268" s="1"/>
      <c r="D268" s="1"/>
      <c r="E268" s="1"/>
      <c r="F268" s="1"/>
    </row>
    <row r="269" spans="1:6" x14ac:dyDescent="0.3">
      <c r="A269" s="1"/>
      <c r="B269" s="1"/>
      <c r="C269" s="1"/>
      <c r="D269" s="1"/>
      <c r="E269" s="1"/>
      <c r="F269" s="1"/>
    </row>
    <row r="270" spans="1:6" x14ac:dyDescent="0.3">
      <c r="A270" s="1"/>
      <c r="B270" s="1"/>
      <c r="C270" s="1"/>
      <c r="D270" s="1"/>
      <c r="E270" s="1"/>
      <c r="F270" s="1"/>
    </row>
    <row r="271" spans="1:6" x14ac:dyDescent="0.3">
      <c r="A271" s="1"/>
      <c r="B271" s="1"/>
      <c r="C271" s="1"/>
      <c r="D271" s="1"/>
      <c r="E271" s="1"/>
      <c r="F271" s="1"/>
    </row>
    <row r="272" spans="1:6" x14ac:dyDescent="0.3">
      <c r="A272" s="1"/>
      <c r="B272" s="1"/>
      <c r="C272" s="1"/>
      <c r="D272" s="1"/>
      <c r="E272" s="1"/>
      <c r="F272" s="1"/>
    </row>
    <row r="273" spans="1:6" x14ac:dyDescent="0.3">
      <c r="A273" s="1"/>
      <c r="B273" s="1"/>
      <c r="C273" s="1"/>
      <c r="D273" s="1"/>
      <c r="E273" s="1"/>
      <c r="F273" s="1"/>
    </row>
    <row r="274" spans="1:6" x14ac:dyDescent="0.3">
      <c r="A274" s="1"/>
      <c r="B274" s="1"/>
      <c r="C274" s="1"/>
      <c r="D274" s="1"/>
      <c r="E274" s="1"/>
      <c r="F274" s="1"/>
    </row>
    <row r="275" spans="1:6" x14ac:dyDescent="0.3">
      <c r="A275" s="1"/>
      <c r="B275" s="1"/>
      <c r="C275" s="1"/>
      <c r="D275" s="1"/>
      <c r="E275" s="1"/>
      <c r="F275" s="1"/>
    </row>
    <row r="276" spans="1:6" x14ac:dyDescent="0.3">
      <c r="A276" s="1"/>
      <c r="B276" s="1"/>
      <c r="C276" s="1"/>
      <c r="D276" s="1"/>
      <c r="E276" s="1"/>
      <c r="F276" s="1"/>
    </row>
    <row r="277" spans="1:6" x14ac:dyDescent="0.3">
      <c r="A277" s="1"/>
      <c r="B277" s="1"/>
      <c r="C277" s="1"/>
      <c r="D277" s="1"/>
      <c r="E277" s="1"/>
      <c r="F277" s="1"/>
    </row>
    <row r="278" spans="1:6" x14ac:dyDescent="0.3">
      <c r="A278" s="1"/>
      <c r="B278" s="1"/>
      <c r="C278" s="1"/>
      <c r="D278" s="1"/>
      <c r="E278" s="1"/>
      <c r="F278" s="1"/>
    </row>
  </sheetData>
  <autoFilter ref="A2:K121">
    <filterColumn colId="5" showButton="0"/>
  </autoFilter>
  <mergeCells count="5">
    <mergeCell ref="G1:K1"/>
    <mergeCell ref="F2:G2"/>
    <mergeCell ref="H2:I2"/>
    <mergeCell ref="A38:A61"/>
    <mergeCell ref="D38:D61"/>
  </mergeCells>
  <pageMargins left="0.7" right="0.7" top="0.75" bottom="0.75" header="0.3" footer="0.3"/>
  <pageSetup paperSize="2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topLeftCell="A50" zoomScaleNormal="100" workbookViewId="0">
      <selection activeCell="A38" sqref="A38:A61"/>
    </sheetView>
  </sheetViews>
  <sheetFormatPr defaultRowHeight="14.4" x14ac:dyDescent="0.3"/>
  <cols>
    <col min="1" max="1" width="16.88671875" customWidth="1"/>
    <col min="2" max="2" width="19.33203125" customWidth="1"/>
    <col min="3" max="3" width="17.5546875" customWidth="1"/>
    <col min="4" max="5" width="9.33203125" customWidth="1"/>
    <col min="6" max="6" width="9.5546875" customWidth="1"/>
    <col min="7" max="7" width="9.44140625" customWidth="1"/>
    <col min="8" max="8" width="9.33203125" customWidth="1"/>
    <col min="9" max="9" width="9.109375" style="65" customWidth="1"/>
    <col min="10" max="10" width="12" style="66" customWidth="1"/>
    <col min="11" max="11" width="10.44140625" hidden="1" customWidth="1"/>
    <col min="12" max="12" width="8.6640625" customWidth="1"/>
    <col min="13" max="13" width="9" customWidth="1"/>
    <col min="14" max="14" width="8.6640625" customWidth="1"/>
    <col min="15" max="15" width="10.5546875" customWidth="1"/>
    <col min="16" max="16" width="10.5546875" style="65" customWidth="1"/>
    <col min="17" max="17" width="10.5546875" style="66" customWidth="1"/>
    <col min="18" max="18" width="10.88671875" style="66" customWidth="1"/>
    <col min="20" max="20" width="9.109375" style="20"/>
  </cols>
  <sheetData>
    <row r="1" spans="1:19" ht="41.25" customHeight="1" x14ac:dyDescent="0.3">
      <c r="A1" s="7"/>
      <c r="B1" s="7"/>
      <c r="C1" s="7"/>
      <c r="D1" s="58" t="s">
        <v>140</v>
      </c>
      <c r="E1" s="58"/>
      <c r="F1" s="58"/>
      <c r="G1" s="58"/>
      <c r="H1" s="58"/>
      <c r="I1" s="59"/>
      <c r="J1" s="63"/>
      <c r="K1" s="13"/>
      <c r="L1" s="60" t="s">
        <v>145</v>
      </c>
      <c r="M1" s="61"/>
      <c r="N1" s="61"/>
      <c r="O1" s="61"/>
      <c r="P1" s="62"/>
      <c r="Q1" s="63"/>
      <c r="R1" s="9" t="s">
        <v>146</v>
      </c>
      <c r="S1" s="20"/>
    </row>
    <row r="2" spans="1:19" ht="57.6" x14ac:dyDescent="0.3">
      <c r="A2" s="7"/>
      <c r="B2" s="7"/>
      <c r="C2" s="7"/>
      <c r="D2" s="11" t="s">
        <v>135</v>
      </c>
      <c r="E2" s="11" t="s">
        <v>136</v>
      </c>
      <c r="F2" s="11" t="s">
        <v>137</v>
      </c>
      <c r="G2" s="11" t="s">
        <v>138</v>
      </c>
      <c r="H2" s="11" t="s">
        <v>139</v>
      </c>
      <c r="I2" s="64" t="s">
        <v>164</v>
      </c>
      <c r="J2" s="9"/>
      <c r="K2" s="11" t="s">
        <v>147</v>
      </c>
      <c r="L2" s="9" t="s">
        <v>141</v>
      </c>
      <c r="M2" s="9" t="s">
        <v>142</v>
      </c>
      <c r="N2" s="9" t="s">
        <v>143</v>
      </c>
      <c r="O2" s="9" t="s">
        <v>144</v>
      </c>
      <c r="P2" s="64" t="s">
        <v>164</v>
      </c>
      <c r="Q2" s="9" t="s">
        <v>148</v>
      </c>
      <c r="R2" s="10"/>
      <c r="S2" s="20"/>
    </row>
    <row r="3" spans="1:19" x14ac:dyDescent="0.3">
      <c r="A3" s="4" t="s">
        <v>159</v>
      </c>
      <c r="B3" s="4"/>
      <c r="C3" s="5"/>
      <c r="D3" s="11"/>
      <c r="E3" s="11"/>
      <c r="F3" s="11"/>
      <c r="G3" s="11"/>
      <c r="H3" s="11"/>
      <c r="I3" s="64"/>
      <c r="J3" s="9"/>
      <c r="K3" s="11"/>
      <c r="L3" s="9"/>
      <c r="M3" s="9"/>
      <c r="N3" s="9"/>
      <c r="O3" s="9"/>
      <c r="P3" s="64"/>
      <c r="Q3" s="9"/>
      <c r="R3" s="10"/>
      <c r="S3" s="20"/>
    </row>
    <row r="4" spans="1:19" x14ac:dyDescent="0.3">
      <c r="A4" s="4" t="s">
        <v>14</v>
      </c>
      <c r="B4" s="4"/>
      <c r="C4" s="4"/>
      <c r="D4" s="11"/>
      <c r="E4" s="11"/>
      <c r="F4" s="11"/>
      <c r="G4" s="11"/>
      <c r="H4" s="11"/>
      <c r="I4" s="64"/>
      <c r="J4" s="9"/>
      <c r="K4" s="11"/>
      <c r="L4" s="9"/>
      <c r="M4" s="9"/>
      <c r="N4" s="9"/>
      <c r="O4" s="9"/>
      <c r="P4" s="64"/>
      <c r="Q4" s="9"/>
      <c r="R4" s="10"/>
      <c r="S4" s="20"/>
    </row>
    <row r="5" spans="1:19" ht="73.5" customHeight="1" x14ac:dyDescent="0.3">
      <c r="A5" s="6" t="s">
        <v>6</v>
      </c>
      <c r="B5" s="6" t="s">
        <v>0</v>
      </c>
      <c r="C5" s="8" t="s">
        <v>1</v>
      </c>
      <c r="D5" s="7">
        <v>3</v>
      </c>
      <c r="E5" s="7">
        <v>5</v>
      </c>
      <c r="F5" s="7">
        <v>1</v>
      </c>
      <c r="G5" s="10">
        <v>3</v>
      </c>
      <c r="H5" s="10">
        <v>1</v>
      </c>
      <c r="I5" s="37">
        <f>AVERAGE(D5:H5)</f>
        <v>2.6</v>
      </c>
      <c r="J5" s="9" t="str">
        <f>IF(I5&lt;1,"Nessuna probabilità",IF(AND(2&gt;I5,I5&gt;=1),"Improbabile",IF(AND(3&gt;I5,I5&gt;=2),"Poco Probabile",IF(AND(4&gt;I5,I5&gt;=3),"Probabile",IF(AND(5&gt;I5,I5&gt;=4),"Molto Probabile","Altamente probabile")))))</f>
        <v>Poco Probabile</v>
      </c>
      <c r="K5" s="9" t="s">
        <v>149</v>
      </c>
      <c r="L5" s="7">
        <v>1</v>
      </c>
      <c r="M5" s="10">
        <v>1</v>
      </c>
      <c r="N5" s="10">
        <v>2</v>
      </c>
      <c r="O5" s="7">
        <v>3</v>
      </c>
      <c r="P5" s="37">
        <f>AVERAGE(L5:O5)</f>
        <v>1.75</v>
      </c>
      <c r="Q5" s="10" t="str">
        <f>IF(P5&lt;1,"Nessun impatto",IF(AND(2&gt;P5,P5&gt;=1),"Marginale",IF(AND(3&gt;P5,P5&gt;=2),"Minore",IF(AND(4&gt;P5,P5&gt;=3),"Soglia",IF(AND(5&gt;P5,P5&gt;=4),"Serio","Superiore")))))</f>
        <v>Marginale</v>
      </c>
      <c r="R5" s="10">
        <f t="shared" ref="R5:R10" si="0">+P5*I5</f>
        <v>4.55</v>
      </c>
      <c r="S5" s="20"/>
    </row>
    <row r="6" spans="1:19" ht="41.25" customHeight="1" x14ac:dyDescent="0.3">
      <c r="A6" s="5"/>
      <c r="B6" s="5"/>
      <c r="C6" s="8" t="s">
        <v>32</v>
      </c>
      <c r="D6" s="7">
        <v>3</v>
      </c>
      <c r="E6" s="7">
        <v>5</v>
      </c>
      <c r="F6" s="7">
        <v>1</v>
      </c>
      <c r="G6" s="10">
        <v>3</v>
      </c>
      <c r="H6" s="10">
        <v>1</v>
      </c>
      <c r="I6" s="37">
        <f t="shared" ref="I6:I34" si="1">AVERAGE(D6:H6)</f>
        <v>2.6</v>
      </c>
      <c r="J6" s="9" t="str">
        <f t="shared" ref="J6:J34" si="2">IF(I6&lt;1,"Nessuna probabilità",IF(AND(2&gt;I6,I6&gt;=1),"Improbabile",IF(AND(3&gt;I6,I6&gt;=2),"Poco Probabile",IF(AND(4&gt;I6,I6&gt;=3),"Probabile",IF(AND(5&gt;I6,I6&gt;=4),"Molto Probabile","Altamente probabile")))))</f>
        <v>Poco Probabile</v>
      </c>
      <c r="K6" s="11" t="s">
        <v>150</v>
      </c>
      <c r="L6" s="7">
        <v>1</v>
      </c>
      <c r="M6" s="10">
        <v>1</v>
      </c>
      <c r="N6" s="10">
        <v>2</v>
      </c>
      <c r="O6" s="7">
        <v>3</v>
      </c>
      <c r="P6" s="37">
        <f t="shared" ref="P6:P34" si="3">AVERAGE(L6:O6)</f>
        <v>1.75</v>
      </c>
      <c r="Q6" s="10" t="str">
        <f t="shared" ref="Q6:Q34" si="4">IF(P6&lt;1,"Nessun impatto",IF(AND(2&gt;P6,P6&gt;=1),"Marginale",IF(AND(3&gt;P6,P6&gt;=2),"Minore",IF(AND(4&gt;P6,P6&gt;=3),"Soglia",IF(AND(5&gt;P6,P6&gt;=4),"Serio","Superiore")))))</f>
        <v>Marginale</v>
      </c>
      <c r="R6" s="10">
        <f t="shared" si="0"/>
        <v>4.55</v>
      </c>
      <c r="S6" s="20"/>
    </row>
    <row r="7" spans="1:19" ht="28.8" x14ac:dyDescent="0.3">
      <c r="A7" s="5"/>
      <c r="B7" s="5"/>
      <c r="C7" s="5" t="s">
        <v>2</v>
      </c>
      <c r="D7" s="7">
        <v>5</v>
      </c>
      <c r="E7" s="7">
        <v>5</v>
      </c>
      <c r="F7" s="7">
        <v>1</v>
      </c>
      <c r="G7" s="10">
        <v>3</v>
      </c>
      <c r="H7" s="10">
        <v>1</v>
      </c>
      <c r="I7" s="37">
        <f t="shared" si="1"/>
        <v>3</v>
      </c>
      <c r="J7" s="9" t="str">
        <f t="shared" si="2"/>
        <v>Probabile</v>
      </c>
      <c r="K7" s="9" t="s">
        <v>151</v>
      </c>
      <c r="L7" s="7">
        <v>1</v>
      </c>
      <c r="M7" s="10">
        <v>1</v>
      </c>
      <c r="N7" s="10">
        <v>2</v>
      </c>
      <c r="O7" s="7">
        <v>3</v>
      </c>
      <c r="P7" s="37">
        <f t="shared" si="3"/>
        <v>1.75</v>
      </c>
      <c r="Q7" s="10" t="str">
        <f t="shared" si="4"/>
        <v>Marginale</v>
      </c>
      <c r="R7" s="10">
        <f t="shared" si="0"/>
        <v>5.25</v>
      </c>
      <c r="S7" s="20"/>
    </row>
    <row r="8" spans="1:19" ht="49.5" customHeight="1" x14ac:dyDescent="0.3">
      <c r="A8" s="5"/>
      <c r="B8" s="5"/>
      <c r="C8" s="8" t="s">
        <v>3</v>
      </c>
      <c r="D8" s="10">
        <v>2</v>
      </c>
      <c r="E8" s="10">
        <v>5</v>
      </c>
      <c r="F8" s="10">
        <v>1</v>
      </c>
      <c r="G8" s="10">
        <v>3</v>
      </c>
      <c r="H8" s="10">
        <v>1</v>
      </c>
      <c r="I8" s="37">
        <f t="shared" si="1"/>
        <v>2.4</v>
      </c>
      <c r="J8" s="9" t="str">
        <f t="shared" si="2"/>
        <v>Poco Probabile</v>
      </c>
      <c r="K8" s="9" t="s">
        <v>149</v>
      </c>
      <c r="L8" s="7">
        <v>1</v>
      </c>
      <c r="M8" s="10">
        <v>1</v>
      </c>
      <c r="N8" s="10">
        <v>2</v>
      </c>
      <c r="O8" s="7">
        <v>3</v>
      </c>
      <c r="P8" s="37">
        <f t="shared" si="3"/>
        <v>1.75</v>
      </c>
      <c r="Q8" s="10" t="str">
        <f t="shared" si="4"/>
        <v>Marginale</v>
      </c>
      <c r="R8" s="10">
        <f t="shared" si="0"/>
        <v>4.2</v>
      </c>
      <c r="S8" s="20"/>
    </row>
    <row r="9" spans="1:19" ht="43.5" customHeight="1" x14ac:dyDescent="0.3">
      <c r="A9" s="5"/>
      <c r="B9" s="5"/>
      <c r="C9" s="8" t="s">
        <v>4</v>
      </c>
      <c r="D9" s="10">
        <v>3</v>
      </c>
      <c r="E9" s="10">
        <v>5</v>
      </c>
      <c r="F9" s="10">
        <v>1</v>
      </c>
      <c r="G9" s="10">
        <v>3</v>
      </c>
      <c r="H9" s="10">
        <v>1</v>
      </c>
      <c r="I9" s="37">
        <f t="shared" si="1"/>
        <v>2.6</v>
      </c>
      <c r="J9" s="9" t="str">
        <f t="shared" si="2"/>
        <v>Poco Probabile</v>
      </c>
      <c r="K9" s="9" t="s">
        <v>152</v>
      </c>
      <c r="L9" s="7">
        <v>1</v>
      </c>
      <c r="M9" s="10">
        <v>1</v>
      </c>
      <c r="N9" s="10">
        <v>2</v>
      </c>
      <c r="O9" s="7">
        <v>3</v>
      </c>
      <c r="P9" s="37">
        <f t="shared" si="3"/>
        <v>1.75</v>
      </c>
      <c r="Q9" s="10" t="str">
        <f t="shared" si="4"/>
        <v>Marginale</v>
      </c>
      <c r="R9" s="10">
        <f t="shared" si="0"/>
        <v>4.55</v>
      </c>
      <c r="S9" s="20"/>
    </row>
    <row r="10" spans="1:19" ht="29.25" customHeight="1" x14ac:dyDescent="0.3">
      <c r="A10" s="5"/>
      <c r="B10" s="5"/>
      <c r="C10" s="8" t="s">
        <v>5</v>
      </c>
      <c r="D10" s="7">
        <v>3</v>
      </c>
      <c r="E10" s="7">
        <v>5</v>
      </c>
      <c r="F10" s="7">
        <v>1</v>
      </c>
      <c r="G10" s="10">
        <v>3</v>
      </c>
      <c r="H10" s="10">
        <v>1</v>
      </c>
      <c r="I10" s="37">
        <f t="shared" si="1"/>
        <v>2.6</v>
      </c>
      <c r="J10" s="9" t="str">
        <f t="shared" si="2"/>
        <v>Poco Probabile</v>
      </c>
      <c r="K10" s="9" t="s">
        <v>149</v>
      </c>
      <c r="L10" s="7">
        <v>1</v>
      </c>
      <c r="M10" s="10">
        <v>1</v>
      </c>
      <c r="N10" s="10">
        <v>2</v>
      </c>
      <c r="O10" s="7">
        <v>3</v>
      </c>
      <c r="P10" s="37">
        <f t="shared" si="3"/>
        <v>1.75</v>
      </c>
      <c r="Q10" s="10" t="str">
        <f t="shared" si="4"/>
        <v>Marginale</v>
      </c>
      <c r="R10" s="10">
        <f t="shared" si="0"/>
        <v>4.55</v>
      </c>
      <c r="S10" s="20"/>
    </row>
    <row r="11" spans="1:19" x14ac:dyDescent="0.3">
      <c r="A11" s="7"/>
      <c r="B11" s="7"/>
      <c r="C11" s="7"/>
      <c r="D11" s="7"/>
      <c r="E11" s="7"/>
      <c r="F11" s="7"/>
      <c r="G11" s="7"/>
      <c r="H11" s="7"/>
      <c r="I11" s="37"/>
      <c r="J11" s="9"/>
      <c r="K11" s="7"/>
      <c r="L11" s="7"/>
      <c r="M11" s="7"/>
      <c r="N11" s="7"/>
      <c r="O11" s="7"/>
      <c r="P11" s="37"/>
      <c r="Q11" s="10"/>
      <c r="R11" s="10"/>
    </row>
    <row r="12" spans="1:19" ht="43.2" x14ac:dyDescent="0.3">
      <c r="A12" s="7"/>
      <c r="B12" s="6" t="s">
        <v>7</v>
      </c>
      <c r="C12" s="8" t="s">
        <v>1</v>
      </c>
      <c r="D12" s="7">
        <v>3</v>
      </c>
      <c r="E12" s="7">
        <v>5</v>
      </c>
      <c r="F12" s="7">
        <v>1</v>
      </c>
      <c r="G12" s="10">
        <v>3</v>
      </c>
      <c r="H12" s="10">
        <v>1</v>
      </c>
      <c r="I12" s="37">
        <f t="shared" si="1"/>
        <v>2.6</v>
      </c>
      <c r="J12" s="9" t="str">
        <f t="shared" si="2"/>
        <v>Poco Probabile</v>
      </c>
      <c r="K12" s="9" t="s">
        <v>149</v>
      </c>
      <c r="L12" s="7">
        <v>1</v>
      </c>
      <c r="M12" s="10">
        <v>1</v>
      </c>
      <c r="N12" s="10">
        <v>2</v>
      </c>
      <c r="O12" s="7">
        <v>3</v>
      </c>
      <c r="P12" s="37">
        <f t="shared" si="3"/>
        <v>1.75</v>
      </c>
      <c r="Q12" s="10" t="str">
        <f t="shared" si="4"/>
        <v>Marginale</v>
      </c>
      <c r="R12" s="10">
        <f t="shared" ref="R12:R19" si="5">+P12*I12</f>
        <v>4.55</v>
      </c>
    </row>
    <row r="13" spans="1:19" ht="43.2" x14ac:dyDescent="0.3">
      <c r="A13" s="7"/>
      <c r="B13" s="8"/>
      <c r="C13" s="8" t="s">
        <v>8</v>
      </c>
      <c r="D13" s="7">
        <v>5</v>
      </c>
      <c r="E13" s="7">
        <v>5</v>
      </c>
      <c r="F13" s="7">
        <v>1</v>
      </c>
      <c r="G13" s="10">
        <v>3</v>
      </c>
      <c r="H13" s="10">
        <v>1</v>
      </c>
      <c r="I13" s="37">
        <f t="shared" si="1"/>
        <v>3</v>
      </c>
      <c r="J13" s="9" t="str">
        <f t="shared" si="2"/>
        <v>Probabile</v>
      </c>
      <c r="K13" s="9" t="s">
        <v>151</v>
      </c>
      <c r="L13" s="7">
        <v>1</v>
      </c>
      <c r="M13" s="10">
        <v>1</v>
      </c>
      <c r="N13" s="10">
        <v>2</v>
      </c>
      <c r="O13" s="7">
        <v>3</v>
      </c>
      <c r="P13" s="37">
        <f t="shared" si="3"/>
        <v>1.75</v>
      </c>
      <c r="Q13" s="10" t="str">
        <f t="shared" si="4"/>
        <v>Marginale</v>
      </c>
      <c r="R13" s="10">
        <f t="shared" si="5"/>
        <v>5.25</v>
      </c>
    </row>
    <row r="14" spans="1:19" ht="43.2" x14ac:dyDescent="0.3">
      <c r="A14" s="7"/>
      <c r="B14" s="8"/>
      <c r="C14" s="8" t="s">
        <v>33</v>
      </c>
      <c r="D14" s="7">
        <v>5</v>
      </c>
      <c r="E14" s="7">
        <v>5</v>
      </c>
      <c r="F14" s="7">
        <v>1</v>
      </c>
      <c r="G14" s="10">
        <v>3</v>
      </c>
      <c r="H14" s="10">
        <v>1</v>
      </c>
      <c r="I14" s="37">
        <f t="shared" si="1"/>
        <v>3</v>
      </c>
      <c r="J14" s="9" t="str">
        <f t="shared" si="2"/>
        <v>Probabile</v>
      </c>
      <c r="K14" s="9" t="s">
        <v>151</v>
      </c>
      <c r="L14" s="7">
        <v>1</v>
      </c>
      <c r="M14" s="10">
        <v>1</v>
      </c>
      <c r="N14" s="10">
        <v>2</v>
      </c>
      <c r="O14" s="7">
        <v>3</v>
      </c>
      <c r="P14" s="37">
        <f t="shared" si="3"/>
        <v>1.75</v>
      </c>
      <c r="Q14" s="10" t="str">
        <f t="shared" si="4"/>
        <v>Marginale</v>
      </c>
      <c r="R14" s="10">
        <f t="shared" si="5"/>
        <v>5.25</v>
      </c>
    </row>
    <row r="15" spans="1:19" ht="28.8" x14ac:dyDescent="0.3">
      <c r="A15" s="7"/>
      <c r="B15" s="5"/>
      <c r="C15" s="8" t="s">
        <v>32</v>
      </c>
      <c r="D15" s="7">
        <v>3</v>
      </c>
      <c r="E15" s="7">
        <v>5</v>
      </c>
      <c r="F15" s="7">
        <v>1</v>
      </c>
      <c r="G15" s="10">
        <v>3</v>
      </c>
      <c r="H15" s="10">
        <v>1</v>
      </c>
      <c r="I15" s="37">
        <f t="shared" si="1"/>
        <v>2.6</v>
      </c>
      <c r="J15" s="9" t="str">
        <f t="shared" si="2"/>
        <v>Poco Probabile</v>
      </c>
      <c r="K15" s="11" t="s">
        <v>150</v>
      </c>
      <c r="L15" s="7">
        <v>1</v>
      </c>
      <c r="M15" s="10">
        <v>1</v>
      </c>
      <c r="N15" s="10">
        <v>2</v>
      </c>
      <c r="O15" s="7">
        <v>3</v>
      </c>
      <c r="P15" s="37">
        <f t="shared" si="3"/>
        <v>1.75</v>
      </c>
      <c r="Q15" s="10" t="str">
        <f t="shared" si="4"/>
        <v>Marginale</v>
      </c>
      <c r="R15" s="10">
        <f t="shared" si="5"/>
        <v>4.55</v>
      </c>
    </row>
    <row r="16" spans="1:19" ht="28.8" x14ac:dyDescent="0.3">
      <c r="A16" s="7"/>
      <c r="B16" s="5"/>
      <c r="C16" s="5" t="s">
        <v>2</v>
      </c>
      <c r="D16" s="7">
        <v>5</v>
      </c>
      <c r="E16" s="7">
        <v>5</v>
      </c>
      <c r="F16" s="7">
        <v>1</v>
      </c>
      <c r="G16" s="10">
        <v>3</v>
      </c>
      <c r="H16" s="10">
        <v>1</v>
      </c>
      <c r="I16" s="37">
        <f t="shared" si="1"/>
        <v>3</v>
      </c>
      <c r="J16" s="9" t="str">
        <f t="shared" si="2"/>
        <v>Probabile</v>
      </c>
      <c r="K16" s="9" t="s">
        <v>151</v>
      </c>
      <c r="L16" s="7">
        <v>1</v>
      </c>
      <c r="M16" s="10">
        <v>1</v>
      </c>
      <c r="N16" s="10">
        <v>2</v>
      </c>
      <c r="O16" s="7">
        <v>3</v>
      </c>
      <c r="P16" s="37">
        <f t="shared" si="3"/>
        <v>1.75</v>
      </c>
      <c r="Q16" s="10" t="str">
        <f t="shared" si="4"/>
        <v>Marginale</v>
      </c>
      <c r="R16" s="10">
        <f t="shared" si="5"/>
        <v>5.25</v>
      </c>
    </row>
    <row r="17" spans="1:18" ht="43.2" x14ac:dyDescent="0.3">
      <c r="A17" s="7"/>
      <c r="B17" s="5"/>
      <c r="C17" s="8" t="s">
        <v>3</v>
      </c>
      <c r="D17" s="10">
        <v>2</v>
      </c>
      <c r="E17" s="10">
        <v>5</v>
      </c>
      <c r="F17" s="10">
        <v>1</v>
      </c>
      <c r="G17" s="10">
        <v>3</v>
      </c>
      <c r="H17" s="10">
        <v>1</v>
      </c>
      <c r="I17" s="37">
        <f t="shared" si="1"/>
        <v>2.4</v>
      </c>
      <c r="J17" s="9" t="str">
        <f t="shared" si="2"/>
        <v>Poco Probabile</v>
      </c>
      <c r="K17" s="9" t="s">
        <v>149</v>
      </c>
      <c r="L17" s="7">
        <v>1</v>
      </c>
      <c r="M17" s="10">
        <v>1</v>
      </c>
      <c r="N17" s="10">
        <v>2</v>
      </c>
      <c r="O17" s="7">
        <v>3</v>
      </c>
      <c r="P17" s="37">
        <f t="shared" si="3"/>
        <v>1.75</v>
      </c>
      <c r="Q17" s="10" t="str">
        <f t="shared" si="4"/>
        <v>Marginale</v>
      </c>
      <c r="R17" s="10">
        <f t="shared" si="5"/>
        <v>4.2</v>
      </c>
    </row>
    <row r="18" spans="1:18" ht="28.8" x14ac:dyDescent="0.3">
      <c r="A18" s="7"/>
      <c r="B18" s="5"/>
      <c r="C18" s="8" t="s">
        <v>4</v>
      </c>
      <c r="D18" s="10">
        <v>3</v>
      </c>
      <c r="E18" s="10">
        <v>5</v>
      </c>
      <c r="F18" s="10">
        <v>1</v>
      </c>
      <c r="G18" s="10">
        <v>3</v>
      </c>
      <c r="H18" s="10">
        <v>1</v>
      </c>
      <c r="I18" s="37">
        <f t="shared" si="1"/>
        <v>2.6</v>
      </c>
      <c r="J18" s="9" t="str">
        <f t="shared" si="2"/>
        <v>Poco Probabile</v>
      </c>
      <c r="K18" s="9" t="s">
        <v>152</v>
      </c>
      <c r="L18" s="7">
        <v>1</v>
      </c>
      <c r="M18" s="10">
        <v>1</v>
      </c>
      <c r="N18" s="10">
        <v>2</v>
      </c>
      <c r="O18" s="7">
        <v>3</v>
      </c>
      <c r="P18" s="37">
        <f t="shared" si="3"/>
        <v>1.75</v>
      </c>
      <c r="Q18" s="10" t="str">
        <f t="shared" si="4"/>
        <v>Marginale</v>
      </c>
      <c r="R18" s="10">
        <f t="shared" si="5"/>
        <v>4.55</v>
      </c>
    </row>
    <row r="19" spans="1:18" ht="28.8" x14ac:dyDescent="0.3">
      <c r="A19" s="7"/>
      <c r="B19" s="5"/>
      <c r="C19" s="8" t="s">
        <v>5</v>
      </c>
      <c r="D19" s="7">
        <v>3</v>
      </c>
      <c r="E19" s="7">
        <v>5</v>
      </c>
      <c r="F19" s="7">
        <v>1</v>
      </c>
      <c r="G19" s="10">
        <v>3</v>
      </c>
      <c r="H19" s="10">
        <v>1</v>
      </c>
      <c r="I19" s="37">
        <f t="shared" si="1"/>
        <v>2.6</v>
      </c>
      <c r="J19" s="9" t="str">
        <f t="shared" si="2"/>
        <v>Poco Probabile</v>
      </c>
      <c r="K19" s="9" t="s">
        <v>149</v>
      </c>
      <c r="L19" s="7">
        <v>1</v>
      </c>
      <c r="M19" s="10">
        <v>1</v>
      </c>
      <c r="N19" s="10">
        <v>2</v>
      </c>
      <c r="O19" s="7">
        <v>3</v>
      </c>
      <c r="P19" s="37">
        <f t="shared" si="3"/>
        <v>1.75</v>
      </c>
      <c r="Q19" s="10" t="str">
        <f t="shared" si="4"/>
        <v>Marginale</v>
      </c>
      <c r="R19" s="10">
        <f t="shared" si="5"/>
        <v>4.55</v>
      </c>
    </row>
    <row r="20" spans="1:18" x14ac:dyDescent="0.3">
      <c r="A20" s="7"/>
      <c r="B20" s="5"/>
      <c r="C20" s="8"/>
      <c r="D20" s="7"/>
      <c r="E20" s="7"/>
      <c r="F20" s="7"/>
      <c r="G20" s="7"/>
      <c r="H20" s="7"/>
      <c r="I20" s="37"/>
      <c r="J20" s="9"/>
      <c r="K20" s="7"/>
      <c r="L20" s="7"/>
      <c r="M20" s="7"/>
      <c r="N20" s="7"/>
      <c r="O20" s="7"/>
      <c r="P20" s="37"/>
      <c r="Q20" s="10"/>
      <c r="R20" s="10"/>
    </row>
    <row r="21" spans="1:18" ht="28.8" x14ac:dyDescent="0.3">
      <c r="A21" s="7"/>
      <c r="B21" s="6" t="s">
        <v>21</v>
      </c>
      <c r="C21" s="8" t="s">
        <v>11</v>
      </c>
      <c r="D21" s="7">
        <v>5</v>
      </c>
      <c r="E21" s="7">
        <v>5</v>
      </c>
      <c r="F21" s="7">
        <v>1</v>
      </c>
      <c r="G21" s="10">
        <v>3</v>
      </c>
      <c r="H21" s="10">
        <v>1</v>
      </c>
      <c r="I21" s="37">
        <f t="shared" si="1"/>
        <v>3</v>
      </c>
      <c r="J21" s="9" t="str">
        <f t="shared" si="2"/>
        <v>Probabile</v>
      </c>
      <c r="K21" s="9" t="s">
        <v>151</v>
      </c>
      <c r="L21" s="7">
        <v>1</v>
      </c>
      <c r="M21" s="10">
        <v>1</v>
      </c>
      <c r="N21" s="10">
        <v>2</v>
      </c>
      <c r="O21" s="7">
        <v>3</v>
      </c>
      <c r="P21" s="37">
        <f t="shared" si="3"/>
        <v>1.75</v>
      </c>
      <c r="Q21" s="10" t="str">
        <f t="shared" si="4"/>
        <v>Marginale</v>
      </c>
      <c r="R21" s="10">
        <f>+P21*I21</f>
        <v>5.25</v>
      </c>
    </row>
    <row r="22" spans="1:18" x14ac:dyDescent="0.3">
      <c r="A22" s="7"/>
      <c r="B22" s="6"/>
      <c r="C22" s="8"/>
      <c r="D22" s="7"/>
      <c r="E22" s="7"/>
      <c r="F22" s="7"/>
      <c r="G22" s="7"/>
      <c r="H22" s="7"/>
      <c r="I22" s="37"/>
      <c r="J22" s="9"/>
      <c r="K22" s="7"/>
      <c r="L22" s="7"/>
      <c r="M22" s="7"/>
      <c r="N22" s="7"/>
      <c r="O22" s="7"/>
      <c r="P22" s="37"/>
      <c r="Q22" s="10"/>
      <c r="R22" s="10"/>
    </row>
    <row r="23" spans="1:18" ht="28.8" x14ac:dyDescent="0.3">
      <c r="A23" s="7"/>
      <c r="B23" s="6" t="s">
        <v>22</v>
      </c>
      <c r="C23" s="8" t="s">
        <v>10</v>
      </c>
      <c r="D23" s="7">
        <v>5</v>
      </c>
      <c r="E23" s="7">
        <v>5</v>
      </c>
      <c r="F23" s="7">
        <v>1</v>
      </c>
      <c r="G23" s="10">
        <v>3</v>
      </c>
      <c r="H23" s="10">
        <v>1</v>
      </c>
      <c r="I23" s="37">
        <f t="shared" si="1"/>
        <v>3</v>
      </c>
      <c r="J23" s="9" t="str">
        <f t="shared" si="2"/>
        <v>Probabile</v>
      </c>
      <c r="K23" s="9" t="s">
        <v>151</v>
      </c>
      <c r="L23" s="7">
        <v>1</v>
      </c>
      <c r="M23" s="10">
        <v>1</v>
      </c>
      <c r="N23" s="10">
        <v>2</v>
      </c>
      <c r="O23" s="7">
        <v>3</v>
      </c>
      <c r="P23" s="37">
        <f t="shared" si="3"/>
        <v>1.75</v>
      </c>
      <c r="Q23" s="10" t="str">
        <f t="shared" si="4"/>
        <v>Marginale</v>
      </c>
      <c r="R23" s="10">
        <f>+P23*I23</f>
        <v>5.25</v>
      </c>
    </row>
    <row r="24" spans="1:18" x14ac:dyDescent="0.3">
      <c r="A24" s="7"/>
      <c r="B24" s="7"/>
      <c r="C24" s="7"/>
      <c r="D24" s="7"/>
      <c r="E24" s="7"/>
      <c r="F24" s="7"/>
      <c r="G24" s="7"/>
      <c r="H24" s="7"/>
      <c r="I24" s="37"/>
      <c r="J24" s="9"/>
      <c r="K24" s="7"/>
      <c r="L24" s="7"/>
      <c r="M24" s="7"/>
      <c r="N24" s="7"/>
      <c r="O24" s="7"/>
      <c r="P24" s="37"/>
      <c r="Q24" s="10"/>
      <c r="R24" s="10"/>
    </row>
    <row r="25" spans="1:18" ht="28.8" x14ac:dyDescent="0.3">
      <c r="A25" s="6" t="s">
        <v>12</v>
      </c>
      <c r="B25" s="6" t="s">
        <v>202</v>
      </c>
      <c r="C25" s="8" t="s">
        <v>10</v>
      </c>
      <c r="D25" s="7">
        <v>5</v>
      </c>
      <c r="E25" s="7">
        <v>5</v>
      </c>
      <c r="F25" s="7">
        <v>1</v>
      </c>
      <c r="G25" s="10">
        <v>3</v>
      </c>
      <c r="H25" s="10">
        <v>1</v>
      </c>
      <c r="I25" s="37">
        <f t="shared" si="1"/>
        <v>3</v>
      </c>
      <c r="J25" s="9" t="str">
        <f t="shared" si="2"/>
        <v>Probabile</v>
      </c>
      <c r="K25" s="9" t="s">
        <v>151</v>
      </c>
      <c r="L25" s="7">
        <v>1</v>
      </c>
      <c r="M25" s="10">
        <v>1</v>
      </c>
      <c r="N25" s="10">
        <v>2</v>
      </c>
      <c r="O25" s="7">
        <v>3</v>
      </c>
      <c r="P25" s="37">
        <f t="shared" si="3"/>
        <v>1.75</v>
      </c>
      <c r="Q25" s="10" t="str">
        <f t="shared" si="4"/>
        <v>Marginale</v>
      </c>
      <c r="R25" s="10">
        <f>+P25*I25</f>
        <v>5.25</v>
      </c>
    </row>
    <row r="26" spans="1:18" x14ac:dyDescent="0.3">
      <c r="A26" s="6"/>
      <c r="B26" s="6"/>
      <c r="C26" s="8"/>
      <c r="D26" s="7"/>
      <c r="E26" s="7"/>
      <c r="F26" s="7"/>
      <c r="G26" s="7"/>
      <c r="H26" s="7"/>
      <c r="I26" s="37"/>
      <c r="J26" s="9"/>
      <c r="K26" s="7"/>
      <c r="L26" s="7"/>
      <c r="M26" s="7"/>
      <c r="N26" s="7"/>
      <c r="O26" s="7"/>
      <c r="P26" s="37"/>
      <c r="Q26" s="10"/>
      <c r="R26" s="10"/>
    </row>
    <row r="27" spans="1:18" ht="43.2" x14ac:dyDescent="0.3">
      <c r="A27" s="6" t="s">
        <v>13</v>
      </c>
      <c r="B27" s="6" t="s">
        <v>9</v>
      </c>
      <c r="C27" s="8" t="s">
        <v>1</v>
      </c>
      <c r="D27" s="7">
        <v>3</v>
      </c>
      <c r="E27" s="7">
        <v>5</v>
      </c>
      <c r="F27" s="7">
        <v>1</v>
      </c>
      <c r="G27" s="10">
        <v>3</v>
      </c>
      <c r="H27" s="10">
        <v>1</v>
      </c>
      <c r="I27" s="37">
        <f t="shared" si="1"/>
        <v>2.6</v>
      </c>
      <c r="J27" s="9" t="str">
        <f t="shared" si="2"/>
        <v>Poco Probabile</v>
      </c>
      <c r="K27" s="9" t="s">
        <v>149</v>
      </c>
      <c r="L27" s="7">
        <v>1</v>
      </c>
      <c r="M27" s="10">
        <v>1</v>
      </c>
      <c r="N27" s="10">
        <v>2</v>
      </c>
      <c r="O27" s="7">
        <v>3</v>
      </c>
      <c r="P27" s="37">
        <f t="shared" si="3"/>
        <v>1.75</v>
      </c>
      <c r="Q27" s="10" t="str">
        <f t="shared" si="4"/>
        <v>Marginale</v>
      </c>
      <c r="R27" s="10">
        <f t="shared" ref="R27:R32" si="6">+P27*I27</f>
        <v>4.55</v>
      </c>
    </row>
    <row r="28" spans="1:18" ht="28.8" x14ac:dyDescent="0.3">
      <c r="A28" s="5"/>
      <c r="B28" s="5"/>
      <c r="C28" s="8" t="s">
        <v>32</v>
      </c>
      <c r="D28" s="7">
        <v>3</v>
      </c>
      <c r="E28" s="7">
        <v>5</v>
      </c>
      <c r="F28" s="7">
        <v>1</v>
      </c>
      <c r="G28" s="10">
        <v>3</v>
      </c>
      <c r="H28" s="10">
        <v>1</v>
      </c>
      <c r="I28" s="37">
        <f t="shared" si="1"/>
        <v>2.6</v>
      </c>
      <c r="J28" s="9" t="str">
        <f t="shared" si="2"/>
        <v>Poco Probabile</v>
      </c>
      <c r="K28" s="11" t="s">
        <v>150</v>
      </c>
      <c r="L28" s="7">
        <v>1</v>
      </c>
      <c r="M28" s="10">
        <v>1</v>
      </c>
      <c r="N28" s="10">
        <v>2</v>
      </c>
      <c r="O28" s="7">
        <v>3</v>
      </c>
      <c r="P28" s="37">
        <f t="shared" si="3"/>
        <v>1.75</v>
      </c>
      <c r="Q28" s="10" t="str">
        <f t="shared" si="4"/>
        <v>Marginale</v>
      </c>
      <c r="R28" s="10">
        <f t="shared" si="6"/>
        <v>4.55</v>
      </c>
    </row>
    <row r="29" spans="1:18" ht="28.8" x14ac:dyDescent="0.3">
      <c r="A29" s="5"/>
      <c r="B29" s="5"/>
      <c r="C29" s="5" t="s">
        <v>2</v>
      </c>
      <c r="D29" s="7">
        <v>5</v>
      </c>
      <c r="E29" s="7">
        <v>5</v>
      </c>
      <c r="F29" s="7">
        <v>1</v>
      </c>
      <c r="G29" s="10">
        <v>3</v>
      </c>
      <c r="H29" s="10">
        <v>1</v>
      </c>
      <c r="I29" s="37">
        <f t="shared" si="1"/>
        <v>3</v>
      </c>
      <c r="J29" s="9" t="str">
        <f t="shared" si="2"/>
        <v>Probabile</v>
      </c>
      <c r="K29" s="9" t="s">
        <v>151</v>
      </c>
      <c r="L29" s="7">
        <v>1</v>
      </c>
      <c r="M29" s="10">
        <v>1</v>
      </c>
      <c r="N29" s="10">
        <v>2</v>
      </c>
      <c r="O29" s="7">
        <v>3</v>
      </c>
      <c r="P29" s="37">
        <f t="shared" si="3"/>
        <v>1.75</v>
      </c>
      <c r="Q29" s="10" t="str">
        <f t="shared" si="4"/>
        <v>Marginale</v>
      </c>
      <c r="R29" s="10">
        <f t="shared" si="6"/>
        <v>5.25</v>
      </c>
    </row>
    <row r="30" spans="1:18" ht="43.2" x14ac:dyDescent="0.3">
      <c r="A30" s="5"/>
      <c r="B30" s="5"/>
      <c r="C30" s="8" t="s">
        <v>3</v>
      </c>
      <c r="D30" s="10">
        <v>2</v>
      </c>
      <c r="E30" s="10">
        <v>5</v>
      </c>
      <c r="F30" s="10">
        <v>1</v>
      </c>
      <c r="G30" s="10">
        <v>3</v>
      </c>
      <c r="H30" s="10">
        <v>1</v>
      </c>
      <c r="I30" s="37">
        <f t="shared" si="1"/>
        <v>2.4</v>
      </c>
      <c r="J30" s="9" t="str">
        <f t="shared" si="2"/>
        <v>Poco Probabile</v>
      </c>
      <c r="K30" s="9" t="s">
        <v>149</v>
      </c>
      <c r="L30" s="7">
        <v>1</v>
      </c>
      <c r="M30" s="10">
        <v>1</v>
      </c>
      <c r="N30" s="10">
        <v>2</v>
      </c>
      <c r="O30" s="7">
        <v>3</v>
      </c>
      <c r="P30" s="37">
        <f t="shared" si="3"/>
        <v>1.75</v>
      </c>
      <c r="Q30" s="10" t="str">
        <f t="shared" si="4"/>
        <v>Marginale</v>
      </c>
      <c r="R30" s="10">
        <f t="shared" si="6"/>
        <v>4.2</v>
      </c>
    </row>
    <row r="31" spans="1:18" ht="43.2" x14ac:dyDescent="0.3">
      <c r="A31" s="5"/>
      <c r="B31" s="5"/>
      <c r="C31" s="8" t="s">
        <v>203</v>
      </c>
      <c r="D31" s="10">
        <v>3</v>
      </c>
      <c r="E31" s="10">
        <v>5</v>
      </c>
      <c r="F31" s="10">
        <v>1</v>
      </c>
      <c r="G31" s="10">
        <v>3</v>
      </c>
      <c r="H31" s="10">
        <v>1</v>
      </c>
      <c r="I31" s="37">
        <f t="shared" si="1"/>
        <v>2.6</v>
      </c>
      <c r="J31" s="9" t="str">
        <f t="shared" si="2"/>
        <v>Poco Probabile</v>
      </c>
      <c r="K31" s="9" t="s">
        <v>153</v>
      </c>
      <c r="L31" s="7">
        <v>1</v>
      </c>
      <c r="M31" s="10">
        <v>1</v>
      </c>
      <c r="N31" s="10">
        <v>2</v>
      </c>
      <c r="O31" s="7">
        <v>3</v>
      </c>
      <c r="P31" s="37">
        <f t="shared" si="3"/>
        <v>1.75</v>
      </c>
      <c r="Q31" s="10" t="str">
        <f t="shared" si="4"/>
        <v>Marginale</v>
      </c>
      <c r="R31" s="10">
        <f t="shared" si="6"/>
        <v>4.55</v>
      </c>
    </row>
    <row r="32" spans="1:18" ht="28.8" x14ac:dyDescent="0.3">
      <c r="A32" s="5"/>
      <c r="B32" s="5"/>
      <c r="C32" s="8" t="s">
        <v>204</v>
      </c>
      <c r="D32" s="7">
        <v>3</v>
      </c>
      <c r="E32" s="7">
        <v>5</v>
      </c>
      <c r="F32" s="7">
        <v>1</v>
      </c>
      <c r="G32" s="10">
        <v>3</v>
      </c>
      <c r="H32" s="10">
        <v>1</v>
      </c>
      <c r="I32" s="37">
        <f t="shared" si="1"/>
        <v>2.6</v>
      </c>
      <c r="J32" s="9" t="str">
        <f t="shared" si="2"/>
        <v>Poco Probabile</v>
      </c>
      <c r="K32" s="9" t="s">
        <v>149</v>
      </c>
      <c r="L32" s="7">
        <v>1</v>
      </c>
      <c r="M32" s="10">
        <v>1</v>
      </c>
      <c r="N32" s="10">
        <v>2</v>
      </c>
      <c r="O32" s="7">
        <v>3</v>
      </c>
      <c r="P32" s="37">
        <f t="shared" si="3"/>
        <v>1.75</v>
      </c>
      <c r="Q32" s="10" t="str">
        <f t="shared" si="4"/>
        <v>Marginale</v>
      </c>
      <c r="R32" s="10">
        <f t="shared" si="6"/>
        <v>4.55</v>
      </c>
    </row>
    <row r="33" spans="1:18" x14ac:dyDescent="0.3">
      <c r="A33" s="5"/>
      <c r="B33" s="5"/>
      <c r="C33" s="8"/>
      <c r="D33" s="7"/>
      <c r="E33" s="7"/>
      <c r="F33" s="7"/>
      <c r="G33" s="7"/>
      <c r="H33" s="7"/>
      <c r="I33" s="37"/>
      <c r="J33" s="9"/>
      <c r="K33" s="7"/>
      <c r="L33" s="7"/>
      <c r="M33" s="7"/>
      <c r="N33" s="7"/>
      <c r="O33" s="7"/>
      <c r="P33" s="37"/>
      <c r="Q33" s="10"/>
      <c r="R33" s="10"/>
    </row>
    <row r="34" spans="1:18" ht="28.8" x14ac:dyDescent="0.3">
      <c r="A34" s="5"/>
      <c r="B34" s="6" t="s">
        <v>104</v>
      </c>
      <c r="C34" s="8" t="s">
        <v>10</v>
      </c>
      <c r="D34" s="7">
        <v>5</v>
      </c>
      <c r="E34" s="7">
        <v>5</v>
      </c>
      <c r="F34" s="7">
        <v>1</v>
      </c>
      <c r="G34" s="10">
        <v>3</v>
      </c>
      <c r="H34" s="10">
        <v>1</v>
      </c>
      <c r="I34" s="37">
        <f t="shared" si="1"/>
        <v>3</v>
      </c>
      <c r="J34" s="9" t="str">
        <f t="shared" si="2"/>
        <v>Probabile</v>
      </c>
      <c r="K34" s="9" t="s">
        <v>151</v>
      </c>
      <c r="L34" s="7">
        <v>1</v>
      </c>
      <c r="M34" s="10">
        <v>1</v>
      </c>
      <c r="N34" s="10">
        <v>2</v>
      </c>
      <c r="O34" s="7">
        <v>3</v>
      </c>
      <c r="P34" s="37">
        <f t="shared" si="3"/>
        <v>1.75</v>
      </c>
      <c r="Q34" s="10" t="str">
        <f t="shared" si="4"/>
        <v>Marginale</v>
      </c>
      <c r="R34" s="10">
        <f>+P34*I34</f>
        <v>5.25</v>
      </c>
    </row>
    <row r="35" spans="1:18" x14ac:dyDescent="0.3">
      <c r="A35" s="7"/>
      <c r="B35" s="7"/>
      <c r="C35" s="7"/>
      <c r="D35" s="7"/>
      <c r="E35" s="7"/>
      <c r="F35" s="7"/>
      <c r="G35" s="7"/>
      <c r="H35" s="7"/>
      <c r="I35" s="37"/>
      <c r="J35" s="9"/>
      <c r="K35" s="7"/>
      <c r="L35" s="7"/>
      <c r="M35" s="7"/>
      <c r="N35" s="7"/>
      <c r="O35" s="7"/>
      <c r="P35" s="37"/>
      <c r="Q35" s="10"/>
      <c r="R35" s="10"/>
    </row>
    <row r="36" spans="1:18" x14ac:dyDescent="0.3">
      <c r="A36" s="4" t="s">
        <v>158</v>
      </c>
      <c r="B36" s="6"/>
      <c r="C36" s="6"/>
      <c r="D36" s="7"/>
      <c r="E36" s="7"/>
      <c r="F36" s="7"/>
      <c r="G36" s="7"/>
      <c r="H36" s="7"/>
      <c r="I36" s="37"/>
      <c r="J36" s="9"/>
      <c r="K36" s="7"/>
      <c r="L36" s="7"/>
      <c r="M36" s="7"/>
      <c r="N36" s="7"/>
      <c r="O36" s="7"/>
      <c r="P36" s="37"/>
      <c r="Q36" s="10"/>
      <c r="R36" s="10"/>
    </row>
    <row r="37" spans="1:18" x14ac:dyDescent="0.3">
      <c r="A37" s="4"/>
      <c r="B37" s="6"/>
      <c r="C37" s="6"/>
      <c r="D37" s="7"/>
      <c r="E37" s="7"/>
      <c r="F37" s="7"/>
      <c r="G37" s="7"/>
      <c r="H37" s="7"/>
      <c r="I37" s="37"/>
      <c r="J37" s="9"/>
      <c r="K37" s="7"/>
      <c r="L37" s="7"/>
      <c r="M37" s="7"/>
      <c r="N37" s="7"/>
      <c r="O37" s="7"/>
      <c r="P37" s="37"/>
      <c r="Q37" s="10"/>
      <c r="R37" s="10"/>
    </row>
    <row r="38" spans="1:18" ht="115.2" customHeight="1" x14ac:dyDescent="0.3">
      <c r="A38" s="52" t="s">
        <v>262</v>
      </c>
      <c r="B38" s="26" t="s">
        <v>213</v>
      </c>
      <c r="C38" s="27" t="str">
        <f>Foglio1!C38</f>
        <v xml:space="preserve">Processo di analisi e definizione dei fabbisogni e redazione ed aggiornamento del programma triennale per  per servizi e forniture </v>
      </c>
      <c r="D38" s="28">
        <v>5</v>
      </c>
      <c r="E38" s="28">
        <v>5</v>
      </c>
      <c r="F38" s="28">
        <v>1</v>
      </c>
      <c r="G38" s="28">
        <v>5</v>
      </c>
      <c r="H38" s="28">
        <v>1</v>
      </c>
      <c r="I38" s="34">
        <f t="shared" ref="I38:I61" si="7">AVERAGE(D38:H38)</f>
        <v>3.4</v>
      </c>
      <c r="J38" s="27" t="str">
        <f t="shared" ref="J38:J61" si="8">IF(I38&lt;1,"Nessuna probabilità",IF(AND(2&gt;I38,I38&gt;=1),"Improbabile",IF(AND(3&gt;I38,I38&gt;=2),"Poco Probabile",IF(AND(4&gt;I38,I38&gt;=3),"Probabile",IF(AND(5&gt;I38,I38&gt;=4),"Molto Probabile","Altamente probabile")))))</f>
        <v>Probabile</v>
      </c>
      <c r="K38" s="27"/>
      <c r="L38" s="28">
        <v>3</v>
      </c>
      <c r="M38" s="28">
        <v>1</v>
      </c>
      <c r="N38" s="28">
        <v>0</v>
      </c>
      <c r="O38" s="28">
        <v>5</v>
      </c>
      <c r="P38" s="34">
        <f t="shared" ref="P38:P61" si="9">AVERAGE(L38:O38)</f>
        <v>2.25</v>
      </c>
      <c r="Q38" s="28" t="str">
        <f t="shared" ref="Q38:Q61" si="10">IF(P38&lt;1,"Nessun impatto",IF(AND(2&gt;P38,P38&gt;=1),"Marginale",IF(AND(3&gt;P38,P38&gt;=2),"Minore",IF(AND(4&gt;P38,P38&gt;=3),"Soglia",IF(AND(5&gt;P38,P38&gt;=4),"Serio","Superiore")))))</f>
        <v>Minore</v>
      </c>
      <c r="R38" s="28">
        <f t="shared" ref="R38:R61" si="11">+P38*I38</f>
        <v>7.6499999999999995</v>
      </c>
    </row>
    <row r="39" spans="1:18" ht="57.6" x14ac:dyDescent="0.3">
      <c r="A39" s="53"/>
      <c r="B39" s="29" t="s">
        <v>215</v>
      </c>
      <c r="C39" s="47" t="str">
        <f>Foglio1!$C$39</f>
        <v xml:space="preserve">effettuazione delle consultazioni  per la definizione delle specifiche tecniche; </v>
      </c>
      <c r="D39" s="28">
        <v>2</v>
      </c>
      <c r="E39" s="28">
        <v>5</v>
      </c>
      <c r="F39" s="28">
        <v>1</v>
      </c>
      <c r="G39" s="28">
        <v>5</v>
      </c>
      <c r="H39" s="28">
        <v>5</v>
      </c>
      <c r="I39" s="34">
        <f t="shared" si="7"/>
        <v>3.6</v>
      </c>
      <c r="J39" s="27" t="str">
        <f t="shared" si="8"/>
        <v>Probabile</v>
      </c>
      <c r="K39" s="27"/>
      <c r="L39" s="28">
        <v>1</v>
      </c>
      <c r="M39" s="28">
        <v>1</v>
      </c>
      <c r="N39" s="28">
        <v>0</v>
      </c>
      <c r="O39" s="28">
        <v>3</v>
      </c>
      <c r="P39" s="34">
        <f t="shared" si="9"/>
        <v>1.25</v>
      </c>
      <c r="Q39" s="28" t="str">
        <f t="shared" si="10"/>
        <v>Marginale</v>
      </c>
      <c r="R39" s="28">
        <f t="shared" si="11"/>
        <v>4.5</v>
      </c>
    </row>
    <row r="40" spans="1:18" ht="43.2" x14ac:dyDescent="0.3">
      <c r="A40" s="53"/>
      <c r="B40" s="30"/>
      <c r="C40" s="27" t="str">
        <f>Foglio1!C40</f>
        <v xml:space="preserve"> nomina del responsabile del procedimento; </v>
      </c>
      <c r="D40" s="28">
        <v>1</v>
      </c>
      <c r="E40" s="28">
        <v>2</v>
      </c>
      <c r="F40" s="28">
        <v>1</v>
      </c>
      <c r="G40" s="28">
        <v>1</v>
      </c>
      <c r="H40" s="28">
        <v>1</v>
      </c>
      <c r="I40" s="34">
        <f t="shared" si="7"/>
        <v>1.2</v>
      </c>
      <c r="J40" s="27" t="str">
        <f t="shared" si="8"/>
        <v>Improbabile</v>
      </c>
      <c r="K40" s="27"/>
      <c r="L40" s="28">
        <v>1</v>
      </c>
      <c r="M40" s="28">
        <v>1</v>
      </c>
      <c r="N40" s="28">
        <v>0</v>
      </c>
      <c r="O40" s="28">
        <v>5</v>
      </c>
      <c r="P40" s="34">
        <f t="shared" si="9"/>
        <v>1.75</v>
      </c>
      <c r="Q40" s="28" t="str">
        <f t="shared" si="10"/>
        <v>Marginale</v>
      </c>
      <c r="R40" s="28">
        <f t="shared" si="11"/>
        <v>2.1</v>
      </c>
    </row>
    <row r="41" spans="1:18" ht="57.6" x14ac:dyDescent="0.3">
      <c r="A41" s="53"/>
      <c r="B41" s="31"/>
      <c r="C41" s="27" t="str">
        <f>Foglio1!C41</f>
        <v xml:space="preserve">individuazione degli  elementi
essenziali del contratto; </v>
      </c>
      <c r="D41" s="28">
        <v>3</v>
      </c>
      <c r="E41" s="28">
        <v>5</v>
      </c>
      <c r="F41" s="28">
        <v>1</v>
      </c>
      <c r="G41" s="28">
        <v>5</v>
      </c>
      <c r="H41" s="28">
        <v>1</v>
      </c>
      <c r="I41" s="34">
        <f t="shared" si="7"/>
        <v>3</v>
      </c>
      <c r="J41" s="27" t="str">
        <f t="shared" si="8"/>
        <v>Probabile</v>
      </c>
      <c r="K41" s="27"/>
      <c r="L41" s="28">
        <v>1</v>
      </c>
      <c r="M41" s="28">
        <v>1</v>
      </c>
      <c r="N41" s="28">
        <v>0</v>
      </c>
      <c r="O41" s="28">
        <v>3</v>
      </c>
      <c r="P41" s="34">
        <f t="shared" si="9"/>
        <v>1.25</v>
      </c>
      <c r="Q41" s="28" t="str">
        <f t="shared" si="10"/>
        <v>Marginale</v>
      </c>
      <c r="R41" s="28">
        <f t="shared" si="11"/>
        <v>3.75</v>
      </c>
    </row>
    <row r="42" spans="1:18" ht="43.2" x14ac:dyDescent="0.3">
      <c r="A42" s="53"/>
      <c r="B42" s="31"/>
      <c r="C42" s="27" t="str">
        <f>Foglio1!C42</f>
        <v xml:space="preserve">determinazione dell’importo del contratto; </v>
      </c>
      <c r="D42" s="28">
        <v>3</v>
      </c>
      <c r="E42" s="28">
        <v>5</v>
      </c>
      <c r="F42" s="28">
        <v>1</v>
      </c>
      <c r="G42" s="28">
        <v>5</v>
      </c>
      <c r="H42" s="28">
        <v>1</v>
      </c>
      <c r="I42" s="34">
        <f t="shared" si="7"/>
        <v>3</v>
      </c>
      <c r="J42" s="27" t="str">
        <f t="shared" si="8"/>
        <v>Probabile</v>
      </c>
      <c r="K42" s="27"/>
      <c r="L42" s="28">
        <v>1</v>
      </c>
      <c r="M42" s="28">
        <v>1</v>
      </c>
      <c r="N42" s="28">
        <v>0</v>
      </c>
      <c r="O42" s="28">
        <v>3</v>
      </c>
      <c r="P42" s="34">
        <f t="shared" si="9"/>
        <v>1.25</v>
      </c>
      <c r="Q42" s="28" t="str">
        <f t="shared" si="10"/>
        <v>Marginale</v>
      </c>
      <c r="R42" s="28">
        <f t="shared" si="11"/>
        <v>3.75</v>
      </c>
    </row>
    <row r="43" spans="1:18" ht="115.2" x14ac:dyDescent="0.3">
      <c r="A43" s="53"/>
      <c r="B43" s="31"/>
      <c r="C43" s="27" t="str">
        <f>Foglio1!C43</f>
        <v>scelta della procedura di aggiudicazione, con particolare attenzione al ricorso alla procedura negoziata;</v>
      </c>
      <c r="D43" s="28">
        <v>3</v>
      </c>
      <c r="E43" s="28">
        <v>5</v>
      </c>
      <c r="F43" s="28">
        <v>1</v>
      </c>
      <c r="G43" s="28">
        <v>5</v>
      </c>
      <c r="H43" s="28">
        <v>1</v>
      </c>
      <c r="I43" s="34">
        <f t="shared" si="7"/>
        <v>3</v>
      </c>
      <c r="J43" s="27" t="str">
        <f t="shared" si="8"/>
        <v>Probabile</v>
      </c>
      <c r="K43" s="27"/>
      <c r="L43" s="28">
        <v>1</v>
      </c>
      <c r="M43" s="28">
        <v>1</v>
      </c>
      <c r="N43" s="28">
        <v>0</v>
      </c>
      <c r="O43" s="28">
        <v>3</v>
      </c>
      <c r="P43" s="34">
        <f t="shared" si="9"/>
        <v>1.25</v>
      </c>
      <c r="Q43" s="28" t="str">
        <f t="shared" si="10"/>
        <v>Marginale</v>
      </c>
      <c r="R43" s="28">
        <f t="shared" si="11"/>
        <v>3.75</v>
      </c>
    </row>
    <row r="44" spans="1:18" ht="72" x14ac:dyDescent="0.3">
      <c r="A44" s="53"/>
      <c r="B44" s="31"/>
      <c r="C44" s="27" t="str">
        <f>Foglio1!C44</f>
        <v xml:space="preserve">delibera a contrarre, predisposizione di atti e documenti di gara; </v>
      </c>
      <c r="D44" s="28">
        <v>3</v>
      </c>
      <c r="E44" s="28">
        <v>5</v>
      </c>
      <c r="F44" s="28">
        <v>1</v>
      </c>
      <c r="G44" s="28">
        <v>5</v>
      </c>
      <c r="H44" s="28">
        <v>1</v>
      </c>
      <c r="I44" s="34">
        <f t="shared" si="7"/>
        <v>3</v>
      </c>
      <c r="J44" s="27" t="str">
        <f t="shared" si="8"/>
        <v>Probabile</v>
      </c>
      <c r="K44" s="27"/>
      <c r="L44" s="28">
        <v>1</v>
      </c>
      <c r="M44" s="28">
        <v>1</v>
      </c>
      <c r="N44" s="28">
        <v>0</v>
      </c>
      <c r="O44" s="28">
        <v>3</v>
      </c>
      <c r="P44" s="34">
        <f t="shared" si="9"/>
        <v>1.25</v>
      </c>
      <c r="Q44" s="28" t="str">
        <f t="shared" si="10"/>
        <v>Marginale</v>
      </c>
      <c r="R44" s="28">
        <f t="shared" si="11"/>
        <v>3.75</v>
      </c>
    </row>
    <row r="45" spans="1:18" ht="57.6" x14ac:dyDescent="0.3">
      <c r="A45" s="53"/>
      <c r="B45" s="29" t="s">
        <v>220</v>
      </c>
      <c r="C45" s="27" t="str">
        <f>Foglio1!C45</f>
        <v>pubblicazione del bando e la gestione delle informazioni
complementari;</v>
      </c>
      <c r="D45" s="28">
        <v>3</v>
      </c>
      <c r="E45" s="28">
        <v>5</v>
      </c>
      <c r="F45" s="28">
        <v>1</v>
      </c>
      <c r="G45" s="28">
        <v>5</v>
      </c>
      <c r="H45" s="28">
        <v>1</v>
      </c>
      <c r="I45" s="34">
        <f t="shared" si="7"/>
        <v>3</v>
      </c>
      <c r="J45" s="27" t="str">
        <f t="shared" si="8"/>
        <v>Probabile</v>
      </c>
      <c r="K45" s="28"/>
      <c r="L45" s="28">
        <v>1</v>
      </c>
      <c r="M45" s="28">
        <v>1</v>
      </c>
      <c r="N45" s="28">
        <v>0</v>
      </c>
      <c r="O45" s="28">
        <v>3</v>
      </c>
      <c r="P45" s="34">
        <f t="shared" si="9"/>
        <v>1.25</v>
      </c>
      <c r="Q45" s="28" t="str">
        <f t="shared" si="10"/>
        <v>Marginale</v>
      </c>
      <c r="R45" s="28">
        <f t="shared" si="11"/>
        <v>3.75</v>
      </c>
    </row>
    <row r="46" spans="1:18" ht="57.6" x14ac:dyDescent="0.3">
      <c r="A46" s="53"/>
      <c r="B46" s="27"/>
      <c r="C46" s="27" t="str">
        <f>Foglio1!C46</f>
        <v>fissazione dei termini per la ricezione delle offerte;</v>
      </c>
      <c r="D46" s="28">
        <v>2</v>
      </c>
      <c r="E46" s="28">
        <v>5</v>
      </c>
      <c r="F46" s="28">
        <v>1</v>
      </c>
      <c r="G46" s="28">
        <v>5</v>
      </c>
      <c r="H46" s="28">
        <v>1</v>
      </c>
      <c r="I46" s="34">
        <f t="shared" si="7"/>
        <v>2.8</v>
      </c>
      <c r="J46" s="27" t="str">
        <f t="shared" si="8"/>
        <v>Poco Probabile</v>
      </c>
      <c r="K46" s="27"/>
      <c r="L46" s="28">
        <v>1</v>
      </c>
      <c r="M46" s="28">
        <v>1</v>
      </c>
      <c r="N46" s="28">
        <v>0</v>
      </c>
      <c r="O46" s="28">
        <v>3</v>
      </c>
      <c r="P46" s="34">
        <f t="shared" si="9"/>
        <v>1.25</v>
      </c>
      <c r="Q46" s="28" t="str">
        <f t="shared" si="10"/>
        <v>Marginale</v>
      </c>
      <c r="R46" s="28">
        <f t="shared" si="11"/>
        <v>3.5</v>
      </c>
    </row>
    <row r="47" spans="1:18" ht="57.6" x14ac:dyDescent="0.3">
      <c r="A47" s="53"/>
      <c r="B47" s="27"/>
      <c r="C47" s="27" t="str">
        <f>Foglio1!C47</f>
        <v>trattamento e la custodia della documentazione di gara;</v>
      </c>
      <c r="D47" s="28">
        <v>2</v>
      </c>
      <c r="E47" s="28">
        <v>2</v>
      </c>
      <c r="F47" s="28">
        <v>1</v>
      </c>
      <c r="G47" s="28">
        <v>1</v>
      </c>
      <c r="H47" s="28">
        <v>1</v>
      </c>
      <c r="I47" s="34">
        <f t="shared" si="7"/>
        <v>1.4</v>
      </c>
      <c r="J47" s="27" t="str">
        <f t="shared" si="8"/>
        <v>Improbabile</v>
      </c>
      <c r="K47" s="27"/>
      <c r="L47" s="28">
        <v>1</v>
      </c>
      <c r="M47" s="28">
        <v>1</v>
      </c>
      <c r="N47" s="28">
        <v>0</v>
      </c>
      <c r="O47" s="28">
        <v>3</v>
      </c>
      <c r="P47" s="34">
        <f t="shared" si="9"/>
        <v>1.25</v>
      </c>
      <c r="Q47" s="28" t="str">
        <f t="shared" si="10"/>
        <v>Marginale</v>
      </c>
      <c r="R47" s="28">
        <f t="shared" si="11"/>
        <v>1.75</v>
      </c>
    </row>
    <row r="48" spans="1:18" ht="43.2" x14ac:dyDescent="0.3">
      <c r="A48" s="53"/>
      <c r="B48" s="27"/>
      <c r="C48" s="27" t="str">
        <f>Foglio1!C48</f>
        <v xml:space="preserve">nomina della commissione di gara; </v>
      </c>
      <c r="D48" s="28">
        <v>3</v>
      </c>
      <c r="E48" s="28">
        <v>5</v>
      </c>
      <c r="F48" s="28">
        <v>1</v>
      </c>
      <c r="G48" s="28">
        <v>3</v>
      </c>
      <c r="H48" s="28">
        <v>1</v>
      </c>
      <c r="I48" s="34">
        <f t="shared" si="7"/>
        <v>2.6</v>
      </c>
      <c r="J48" s="27" t="str">
        <f t="shared" si="8"/>
        <v>Poco Probabile</v>
      </c>
      <c r="K48" s="27"/>
      <c r="L48" s="28">
        <v>1</v>
      </c>
      <c r="M48" s="28">
        <v>1</v>
      </c>
      <c r="N48" s="28">
        <v>0</v>
      </c>
      <c r="O48" s="28">
        <v>3</v>
      </c>
      <c r="P48" s="34">
        <f t="shared" si="9"/>
        <v>1.25</v>
      </c>
      <c r="Q48" s="28" t="str">
        <f t="shared" si="10"/>
        <v>Marginale</v>
      </c>
      <c r="R48" s="28">
        <f t="shared" si="11"/>
        <v>3.25</v>
      </c>
    </row>
    <row r="49" spans="1:18" ht="28.8" x14ac:dyDescent="0.3">
      <c r="A49" s="53"/>
      <c r="B49" s="27"/>
      <c r="C49" s="27" t="str">
        <f>Foglio1!C49</f>
        <v>gestione delle sedute di gara;</v>
      </c>
      <c r="D49" s="28">
        <v>5</v>
      </c>
      <c r="E49" s="28">
        <v>2</v>
      </c>
      <c r="F49" s="28">
        <v>1</v>
      </c>
      <c r="G49" s="28">
        <v>5</v>
      </c>
      <c r="H49" s="28">
        <v>1</v>
      </c>
      <c r="I49" s="34">
        <f t="shared" si="7"/>
        <v>2.8</v>
      </c>
      <c r="J49" s="27" t="str">
        <f t="shared" si="8"/>
        <v>Poco Probabile</v>
      </c>
      <c r="K49" s="27"/>
      <c r="L49" s="28">
        <v>1</v>
      </c>
      <c r="M49" s="28">
        <v>1</v>
      </c>
      <c r="N49" s="28">
        <v>0</v>
      </c>
      <c r="O49" s="28">
        <v>3</v>
      </c>
      <c r="P49" s="34">
        <f t="shared" si="9"/>
        <v>1.25</v>
      </c>
      <c r="Q49" s="28" t="str">
        <f t="shared" si="10"/>
        <v>Marginale</v>
      </c>
      <c r="R49" s="28">
        <f t="shared" si="11"/>
        <v>3.5</v>
      </c>
    </row>
    <row r="50" spans="1:18" ht="43.2" x14ac:dyDescent="0.3">
      <c r="A50" s="53"/>
      <c r="B50" s="27"/>
      <c r="C50" s="27" t="str">
        <f>Foglio1!C50</f>
        <v>verifica
dei requisiti di partecipazione;</v>
      </c>
      <c r="D50" s="28">
        <v>3</v>
      </c>
      <c r="E50" s="28">
        <v>5</v>
      </c>
      <c r="F50" s="28">
        <v>1</v>
      </c>
      <c r="G50" s="28">
        <v>5</v>
      </c>
      <c r="H50" s="28">
        <v>1</v>
      </c>
      <c r="I50" s="34">
        <f t="shared" si="7"/>
        <v>3</v>
      </c>
      <c r="J50" s="27" t="str">
        <f t="shared" si="8"/>
        <v>Probabile</v>
      </c>
      <c r="K50" s="27"/>
      <c r="L50" s="28">
        <v>1</v>
      </c>
      <c r="M50" s="28">
        <v>1</v>
      </c>
      <c r="N50" s="28">
        <v>0</v>
      </c>
      <c r="O50" s="28">
        <v>3</v>
      </c>
      <c r="P50" s="34">
        <f t="shared" si="9"/>
        <v>1.25</v>
      </c>
      <c r="Q50" s="28" t="str">
        <f t="shared" si="10"/>
        <v>Marginale</v>
      </c>
      <c r="R50" s="28">
        <f t="shared" si="11"/>
        <v>3.75</v>
      </c>
    </row>
    <row r="51" spans="1:18" ht="57.6" x14ac:dyDescent="0.3">
      <c r="A51" s="53"/>
      <c r="B51" s="27"/>
      <c r="C51" s="27" t="str">
        <f>Foglio1!C51</f>
        <v>valutazione delle offerte e la verifica di anomalia dell’offerte;</v>
      </c>
      <c r="D51" s="28">
        <v>3</v>
      </c>
      <c r="E51" s="28">
        <v>5</v>
      </c>
      <c r="F51" s="28">
        <v>1</v>
      </c>
      <c r="G51" s="28">
        <v>5</v>
      </c>
      <c r="H51" s="28">
        <v>1</v>
      </c>
      <c r="I51" s="34">
        <f t="shared" si="7"/>
        <v>3</v>
      </c>
      <c r="J51" s="27" t="str">
        <f t="shared" si="8"/>
        <v>Probabile</v>
      </c>
      <c r="K51" s="27"/>
      <c r="L51" s="28">
        <v>1</v>
      </c>
      <c r="M51" s="28">
        <v>1</v>
      </c>
      <c r="N51" s="28">
        <v>0</v>
      </c>
      <c r="O51" s="28">
        <v>3</v>
      </c>
      <c r="P51" s="34">
        <f t="shared" si="9"/>
        <v>1.25</v>
      </c>
      <c r="Q51" s="28" t="str">
        <f t="shared" si="10"/>
        <v>Marginale</v>
      </c>
      <c r="R51" s="28">
        <f t="shared" si="11"/>
        <v>3.75</v>
      </c>
    </row>
    <row r="52" spans="1:18" ht="43.2" x14ac:dyDescent="0.3">
      <c r="A52" s="53"/>
      <c r="B52" s="27"/>
      <c r="C52" s="27" t="str">
        <f>Foglio1!C52</f>
        <v xml:space="preserve">
aggiudicazione provvisoria;</v>
      </c>
      <c r="D52" s="28">
        <v>3</v>
      </c>
      <c r="E52" s="28">
        <v>5</v>
      </c>
      <c r="F52" s="28">
        <v>1</v>
      </c>
      <c r="G52" s="28">
        <v>5</v>
      </c>
      <c r="H52" s="28">
        <v>1</v>
      </c>
      <c r="I52" s="34">
        <f t="shared" si="7"/>
        <v>3</v>
      </c>
      <c r="J52" s="27" t="str">
        <f t="shared" si="8"/>
        <v>Probabile</v>
      </c>
      <c r="K52" s="27"/>
      <c r="L52" s="28">
        <v>1</v>
      </c>
      <c r="M52" s="28">
        <v>1</v>
      </c>
      <c r="N52" s="28">
        <v>0</v>
      </c>
      <c r="O52" s="28">
        <v>3</v>
      </c>
      <c r="P52" s="34">
        <f t="shared" si="9"/>
        <v>1.25</v>
      </c>
      <c r="Q52" s="28" t="str">
        <f t="shared" si="10"/>
        <v>Marginale</v>
      </c>
      <c r="R52" s="28">
        <f t="shared" si="11"/>
        <v>3.75</v>
      </c>
    </row>
    <row r="53" spans="1:18" ht="28.8" x14ac:dyDescent="0.3">
      <c r="A53" s="53"/>
      <c r="B53" s="27"/>
      <c r="C53" s="27" t="str">
        <f>Foglio1!C53</f>
        <v>annullamento della gara;</v>
      </c>
      <c r="D53" s="28">
        <v>3</v>
      </c>
      <c r="E53" s="28">
        <v>5</v>
      </c>
      <c r="F53" s="28">
        <v>1</v>
      </c>
      <c r="G53" s="28">
        <v>5</v>
      </c>
      <c r="H53" s="28">
        <v>1</v>
      </c>
      <c r="I53" s="34">
        <f t="shared" si="7"/>
        <v>3</v>
      </c>
      <c r="J53" s="27" t="str">
        <f t="shared" si="8"/>
        <v>Probabile</v>
      </c>
      <c r="K53" s="28"/>
      <c r="L53" s="28">
        <v>1</v>
      </c>
      <c r="M53" s="28">
        <v>1</v>
      </c>
      <c r="N53" s="28">
        <v>0</v>
      </c>
      <c r="O53" s="28">
        <v>3</v>
      </c>
      <c r="P53" s="34">
        <f t="shared" si="9"/>
        <v>1.25</v>
      </c>
      <c r="Q53" s="28" t="str">
        <f t="shared" si="10"/>
        <v>Marginale</v>
      </c>
      <c r="R53" s="28">
        <f t="shared" si="11"/>
        <v>3.75</v>
      </c>
    </row>
    <row r="54" spans="1:18" ht="57.6" x14ac:dyDescent="0.3">
      <c r="A54" s="53"/>
      <c r="B54" s="29" t="s">
        <v>230</v>
      </c>
      <c r="C54" s="36" t="str">
        <f>Foglio1!C54</f>
        <v xml:space="preserve">verifica dei requisiti formalizzazione dell’aggiudicazione definitiva </v>
      </c>
      <c r="D54" s="28">
        <v>3</v>
      </c>
      <c r="E54" s="28">
        <v>5</v>
      </c>
      <c r="F54" s="28">
        <v>1</v>
      </c>
      <c r="G54" s="28">
        <v>5</v>
      </c>
      <c r="H54" s="28">
        <v>1</v>
      </c>
      <c r="I54" s="34">
        <f t="shared" si="7"/>
        <v>3</v>
      </c>
      <c r="J54" s="27" t="str">
        <f t="shared" si="8"/>
        <v>Probabile</v>
      </c>
      <c r="K54" s="27"/>
      <c r="L54" s="28">
        <v>1</v>
      </c>
      <c r="M54" s="28">
        <v>1</v>
      </c>
      <c r="N54" s="28">
        <v>0</v>
      </c>
      <c r="O54" s="28">
        <v>3</v>
      </c>
      <c r="P54" s="34">
        <f t="shared" si="9"/>
        <v>1.25</v>
      </c>
      <c r="Q54" s="28" t="str">
        <f t="shared" si="10"/>
        <v>Marginale</v>
      </c>
      <c r="R54" s="28">
        <f t="shared" si="11"/>
        <v>3.75</v>
      </c>
    </row>
    <row r="55" spans="1:18" ht="81.75" customHeight="1" x14ac:dyDescent="0.3">
      <c r="A55" s="53"/>
      <c r="B55" s="27"/>
      <c r="C55" s="27" t="str">
        <f>Foglio1!C55</f>
        <v>stipula del contratto</v>
      </c>
      <c r="D55" s="28">
        <v>3</v>
      </c>
      <c r="E55" s="28">
        <v>5</v>
      </c>
      <c r="F55" s="28">
        <v>1</v>
      </c>
      <c r="G55" s="28">
        <v>5</v>
      </c>
      <c r="H55" s="28">
        <v>1</v>
      </c>
      <c r="I55" s="34">
        <f t="shared" si="7"/>
        <v>3</v>
      </c>
      <c r="J55" s="27" t="str">
        <f t="shared" si="8"/>
        <v>Probabile</v>
      </c>
      <c r="K55" s="27"/>
      <c r="L55" s="28">
        <v>1</v>
      </c>
      <c r="M55" s="28">
        <v>1</v>
      </c>
      <c r="N55" s="28">
        <v>0</v>
      </c>
      <c r="O55" s="28">
        <v>5</v>
      </c>
      <c r="P55" s="34">
        <f t="shared" si="9"/>
        <v>1.75</v>
      </c>
      <c r="Q55" s="28" t="str">
        <f t="shared" si="10"/>
        <v>Marginale</v>
      </c>
      <c r="R55" s="28">
        <f t="shared" si="11"/>
        <v>5.25</v>
      </c>
    </row>
    <row r="56" spans="1:18" ht="57.6" x14ac:dyDescent="0.3">
      <c r="A56" s="53"/>
      <c r="B56" s="29" t="s">
        <v>233</v>
      </c>
      <c r="C56" s="27" t="str">
        <f>Foglio1!C56</f>
        <v xml:space="preserve">approvazione delle modifiche del contratto originario; </v>
      </c>
      <c r="D56" s="28">
        <v>3</v>
      </c>
      <c r="E56" s="28">
        <v>5</v>
      </c>
      <c r="F56" s="28">
        <v>1</v>
      </c>
      <c r="G56" s="28">
        <v>5</v>
      </c>
      <c r="H56" s="28">
        <v>1</v>
      </c>
      <c r="I56" s="34">
        <f t="shared" si="7"/>
        <v>3</v>
      </c>
      <c r="J56" s="27" t="str">
        <f t="shared" si="8"/>
        <v>Probabile</v>
      </c>
      <c r="K56" s="27"/>
      <c r="L56" s="28">
        <v>1</v>
      </c>
      <c r="M56" s="28">
        <v>1</v>
      </c>
      <c r="N56" s="28">
        <v>0</v>
      </c>
      <c r="O56" s="28">
        <v>5</v>
      </c>
      <c r="P56" s="34">
        <f t="shared" si="9"/>
        <v>1.75</v>
      </c>
      <c r="Q56" s="28" t="str">
        <f t="shared" si="10"/>
        <v>Marginale</v>
      </c>
      <c r="R56" s="28">
        <f t="shared" si="11"/>
        <v>5.25</v>
      </c>
    </row>
    <row r="57" spans="1:18" ht="28.8" x14ac:dyDescent="0.3">
      <c r="A57" s="53"/>
      <c r="B57" s="27"/>
      <c r="C57" s="27" t="str">
        <f>Foglio1!C57</f>
        <v xml:space="preserve">autorizzazione al subappalto; </v>
      </c>
      <c r="D57" s="28">
        <v>3</v>
      </c>
      <c r="E57" s="28">
        <v>5</v>
      </c>
      <c r="F57" s="28">
        <v>1</v>
      </c>
      <c r="G57" s="28">
        <v>5</v>
      </c>
      <c r="H57" s="28">
        <v>1</v>
      </c>
      <c r="I57" s="34">
        <f t="shared" si="7"/>
        <v>3</v>
      </c>
      <c r="J57" s="27" t="str">
        <f t="shared" si="8"/>
        <v>Probabile</v>
      </c>
      <c r="K57" s="27"/>
      <c r="L57" s="28">
        <v>1</v>
      </c>
      <c r="M57" s="28">
        <v>1</v>
      </c>
      <c r="N57" s="28">
        <v>0</v>
      </c>
      <c r="O57" s="28">
        <v>5</v>
      </c>
      <c r="P57" s="34">
        <f t="shared" si="9"/>
        <v>1.75</v>
      </c>
      <c r="Q57" s="28" t="str">
        <f t="shared" si="10"/>
        <v>Marginale</v>
      </c>
      <c r="R57" s="28">
        <f t="shared" si="11"/>
        <v>5.25</v>
      </c>
    </row>
    <row r="58" spans="1:18" ht="28.8" x14ac:dyDescent="0.3">
      <c r="A58" s="53"/>
      <c r="B58" s="27"/>
      <c r="C58" s="27" t="str">
        <f>Foglio1!C58</f>
        <v xml:space="preserve">ammissione delle varianti; </v>
      </c>
      <c r="D58" s="28">
        <v>3</v>
      </c>
      <c r="E58" s="28">
        <v>5</v>
      </c>
      <c r="F58" s="28">
        <v>1</v>
      </c>
      <c r="G58" s="28">
        <v>5</v>
      </c>
      <c r="H58" s="28">
        <v>1</v>
      </c>
      <c r="I58" s="34">
        <f t="shared" si="7"/>
        <v>3</v>
      </c>
      <c r="J58" s="27" t="str">
        <f t="shared" si="8"/>
        <v>Probabile</v>
      </c>
      <c r="K58" s="27"/>
      <c r="L58" s="28">
        <v>1</v>
      </c>
      <c r="M58" s="28">
        <v>1</v>
      </c>
      <c r="N58" s="28">
        <v>0</v>
      </c>
      <c r="O58" s="28">
        <v>5</v>
      </c>
      <c r="P58" s="34">
        <f t="shared" si="9"/>
        <v>1.75</v>
      </c>
      <c r="Q58" s="28" t="str">
        <f t="shared" si="10"/>
        <v>Marginale</v>
      </c>
      <c r="R58" s="28">
        <f t="shared" si="11"/>
        <v>5.25</v>
      </c>
    </row>
    <row r="59" spans="1:18" ht="28.8" x14ac:dyDescent="0.3">
      <c r="A59" s="53"/>
      <c r="B59" s="33"/>
      <c r="C59" s="27" t="str">
        <f>Foglio1!C59</f>
        <v xml:space="preserve">verifiche in corso di esecuzione; </v>
      </c>
      <c r="D59" s="28">
        <v>3</v>
      </c>
      <c r="E59" s="28">
        <v>5</v>
      </c>
      <c r="F59" s="28">
        <v>1</v>
      </c>
      <c r="G59" s="28">
        <v>5</v>
      </c>
      <c r="H59" s="28">
        <v>1</v>
      </c>
      <c r="I59" s="34">
        <f t="shared" si="7"/>
        <v>3</v>
      </c>
      <c r="J59" s="27" t="str">
        <f t="shared" si="8"/>
        <v>Probabile</v>
      </c>
      <c r="K59" s="27"/>
      <c r="L59" s="28">
        <v>1</v>
      </c>
      <c r="M59" s="28">
        <v>1</v>
      </c>
      <c r="N59" s="28">
        <v>0</v>
      </c>
      <c r="O59" s="28">
        <v>3</v>
      </c>
      <c r="P59" s="34">
        <f t="shared" si="9"/>
        <v>1.25</v>
      </c>
      <c r="Q59" s="28" t="str">
        <f t="shared" si="10"/>
        <v>Marginale</v>
      </c>
      <c r="R59" s="28">
        <f t="shared" si="11"/>
        <v>3.75</v>
      </c>
    </row>
    <row r="60" spans="1:18" ht="43.2" x14ac:dyDescent="0.3">
      <c r="A60" s="53"/>
      <c r="B60" s="27"/>
      <c r="C60" s="27" t="str">
        <f>Foglio1!C60</f>
        <v>effettuazione di pagamenti in corso di esecuzione</v>
      </c>
      <c r="D60" s="28">
        <v>3</v>
      </c>
      <c r="E60" s="28">
        <v>5</v>
      </c>
      <c r="F60" s="28">
        <v>1</v>
      </c>
      <c r="G60" s="28">
        <v>5</v>
      </c>
      <c r="H60" s="28">
        <v>1</v>
      </c>
      <c r="I60" s="34">
        <f t="shared" si="7"/>
        <v>3</v>
      </c>
      <c r="J60" s="27" t="str">
        <f t="shared" si="8"/>
        <v>Probabile</v>
      </c>
      <c r="K60" s="27"/>
      <c r="L60" s="28">
        <v>1</v>
      </c>
      <c r="M60" s="28">
        <v>1</v>
      </c>
      <c r="N60" s="28">
        <v>0</v>
      </c>
      <c r="O60" s="28">
        <v>3</v>
      </c>
      <c r="P60" s="34">
        <f t="shared" si="9"/>
        <v>1.25</v>
      </c>
      <c r="Q60" s="28" t="str">
        <f t="shared" si="10"/>
        <v>Marginale</v>
      </c>
      <c r="R60" s="28">
        <f t="shared" si="11"/>
        <v>3.75</v>
      </c>
    </row>
    <row r="61" spans="1:18" ht="43.2" x14ac:dyDescent="0.3">
      <c r="A61" s="54"/>
      <c r="B61" s="29" t="s">
        <v>41</v>
      </c>
      <c r="C61" s="27" t="str">
        <f>Foglio1!C61</f>
        <v>verifica della corretta esecuzione del contratto</v>
      </c>
      <c r="D61" s="28">
        <v>3</v>
      </c>
      <c r="E61" s="28">
        <v>5</v>
      </c>
      <c r="F61" s="28">
        <v>1</v>
      </c>
      <c r="G61" s="28">
        <v>5</v>
      </c>
      <c r="H61" s="28">
        <v>1</v>
      </c>
      <c r="I61" s="34">
        <f t="shared" si="7"/>
        <v>3</v>
      </c>
      <c r="J61" s="27" t="str">
        <f t="shared" si="8"/>
        <v>Probabile</v>
      </c>
      <c r="K61" s="28"/>
      <c r="L61" s="28">
        <v>1</v>
      </c>
      <c r="M61" s="28">
        <v>1</v>
      </c>
      <c r="N61" s="28">
        <v>0</v>
      </c>
      <c r="O61" s="28">
        <v>3</v>
      </c>
      <c r="P61" s="34">
        <f t="shared" si="9"/>
        <v>1.25</v>
      </c>
      <c r="Q61" s="28" t="str">
        <f t="shared" si="10"/>
        <v>Marginale</v>
      </c>
      <c r="R61" s="28">
        <f t="shared" si="11"/>
        <v>3.75</v>
      </c>
    </row>
    <row r="62" spans="1:18" x14ac:dyDescent="0.3">
      <c r="A62" s="5"/>
      <c r="B62" s="5"/>
      <c r="C62" s="5"/>
      <c r="D62" s="7"/>
      <c r="E62" s="7"/>
      <c r="F62" s="7"/>
      <c r="G62" s="7"/>
      <c r="H62" s="7"/>
      <c r="I62" s="37"/>
      <c r="J62" s="9"/>
      <c r="K62" s="7"/>
      <c r="L62" s="7"/>
      <c r="M62" s="7"/>
      <c r="N62" s="7"/>
      <c r="O62" s="7"/>
      <c r="P62" s="37"/>
      <c r="Q62" s="10"/>
      <c r="R62" s="10"/>
    </row>
    <row r="63" spans="1:18" x14ac:dyDescent="0.3">
      <c r="A63" s="4" t="s">
        <v>34</v>
      </c>
      <c r="B63" s="5"/>
      <c r="C63" s="5"/>
      <c r="D63" s="7"/>
      <c r="E63" s="7"/>
      <c r="F63" s="7"/>
      <c r="G63" s="7"/>
      <c r="H63" s="7"/>
      <c r="I63" s="37"/>
      <c r="J63" s="9"/>
      <c r="K63" s="7"/>
      <c r="L63" s="7"/>
      <c r="M63" s="7"/>
      <c r="N63" s="7"/>
      <c r="O63" s="7"/>
      <c r="P63" s="37"/>
      <c r="Q63" s="10"/>
      <c r="R63" s="10"/>
    </row>
    <row r="64" spans="1:18" ht="57.6" x14ac:dyDescent="0.3">
      <c r="A64" s="6" t="s">
        <v>24</v>
      </c>
      <c r="B64" s="6" t="s">
        <v>23</v>
      </c>
      <c r="C64" s="8" t="s">
        <v>17</v>
      </c>
      <c r="D64" s="7">
        <v>3</v>
      </c>
      <c r="E64" s="7">
        <v>5</v>
      </c>
      <c r="F64" s="7">
        <v>3</v>
      </c>
      <c r="G64" s="7">
        <v>3</v>
      </c>
      <c r="H64" s="7">
        <v>1</v>
      </c>
      <c r="I64" s="37">
        <f t="shared" ref="I64:I77" si="12">AVERAGE(D64:H64)</f>
        <v>3</v>
      </c>
      <c r="J64" s="9" t="str">
        <f t="shared" ref="J64:J77" si="13">IF(I64&lt;1,"Nessuna probabilità",IF(AND(2&gt;I64,I64&gt;=1),"Improbabile",IF(AND(3&gt;I64,I64&gt;=2),"Poco Probabile",IF(AND(4&gt;I64,I64&gt;=3),"Probabile",IF(AND(5&gt;I64,I64&gt;=4),"Molto Probabile","Altamente probabile")))))</f>
        <v>Probabile</v>
      </c>
      <c r="K64" s="9" t="s">
        <v>150</v>
      </c>
      <c r="L64" s="7">
        <v>1</v>
      </c>
      <c r="M64" s="7">
        <v>1</v>
      </c>
      <c r="N64" s="7">
        <v>0</v>
      </c>
      <c r="O64" s="7">
        <v>3</v>
      </c>
      <c r="P64" s="37">
        <f t="shared" ref="P64:P77" si="14">AVERAGE(L64:O64)</f>
        <v>1.25</v>
      </c>
      <c r="Q64" s="10" t="str">
        <f t="shared" ref="Q64:Q111" si="15">IF(P64&lt;1,"Nessun impatto",IF(AND(2&gt;P64,P64&gt;=1),"Marginale",IF(AND(3&gt;P64,P64&gt;=2),"Minore",IF(AND(4&gt;P64,P64&gt;=3),"Soglia",IF(AND(5&gt;P64,P64&gt;=4),"Serio","Superiore")))))</f>
        <v>Marginale</v>
      </c>
      <c r="R64" s="10">
        <f>+P64*I64</f>
        <v>3.75</v>
      </c>
    </row>
    <row r="65" spans="1:18" ht="28.8" x14ac:dyDescent="0.3">
      <c r="A65" s="4"/>
      <c r="B65" s="4"/>
      <c r="C65" s="8" t="s">
        <v>18</v>
      </c>
      <c r="D65" s="7">
        <v>3</v>
      </c>
      <c r="E65" s="7">
        <v>5</v>
      </c>
      <c r="F65" s="7">
        <v>3</v>
      </c>
      <c r="G65" s="7">
        <v>3</v>
      </c>
      <c r="H65" s="7">
        <v>1</v>
      </c>
      <c r="I65" s="37">
        <f t="shared" si="12"/>
        <v>3</v>
      </c>
      <c r="J65" s="9" t="str">
        <f t="shared" si="13"/>
        <v>Probabile</v>
      </c>
      <c r="K65" s="9" t="s">
        <v>150</v>
      </c>
      <c r="L65" s="7">
        <v>1</v>
      </c>
      <c r="M65" s="7">
        <v>1</v>
      </c>
      <c r="N65" s="7">
        <v>0</v>
      </c>
      <c r="O65" s="7">
        <v>3</v>
      </c>
      <c r="P65" s="37">
        <f t="shared" si="14"/>
        <v>1.25</v>
      </c>
      <c r="Q65" s="10" t="str">
        <f t="shared" si="15"/>
        <v>Marginale</v>
      </c>
      <c r="R65" s="10">
        <f>+P65*I65</f>
        <v>3.75</v>
      </c>
    </row>
    <row r="66" spans="1:18" x14ac:dyDescent="0.3">
      <c r="A66" s="4"/>
      <c r="B66" s="4"/>
      <c r="C66" s="8"/>
      <c r="D66" s="7"/>
      <c r="E66" s="7"/>
      <c r="F66" s="7"/>
      <c r="G66" s="7"/>
      <c r="H66" s="7"/>
      <c r="I66" s="37"/>
      <c r="J66" s="9"/>
      <c r="K66" s="7"/>
      <c r="L66" s="7"/>
      <c r="M66" s="7"/>
      <c r="N66" s="7"/>
      <c r="O66" s="7"/>
      <c r="P66" s="37"/>
      <c r="Q66" s="10"/>
      <c r="R66" s="10"/>
    </row>
    <row r="67" spans="1:18" ht="28.8" x14ac:dyDescent="0.3">
      <c r="A67" s="6" t="s">
        <v>27</v>
      </c>
      <c r="B67" s="6" t="s">
        <v>19</v>
      </c>
      <c r="C67" s="8" t="s">
        <v>35</v>
      </c>
      <c r="D67" s="7">
        <v>1</v>
      </c>
      <c r="E67" s="7">
        <v>2</v>
      </c>
      <c r="F67" s="7">
        <v>1</v>
      </c>
      <c r="G67" s="7">
        <v>3</v>
      </c>
      <c r="H67" s="7">
        <v>1</v>
      </c>
      <c r="I67" s="37">
        <f t="shared" si="12"/>
        <v>1.6</v>
      </c>
      <c r="J67" s="9" t="str">
        <f t="shared" si="13"/>
        <v>Improbabile</v>
      </c>
      <c r="K67" s="11" t="s">
        <v>154</v>
      </c>
      <c r="L67" s="7">
        <v>1</v>
      </c>
      <c r="M67" s="7">
        <v>1</v>
      </c>
      <c r="N67" s="7">
        <v>0</v>
      </c>
      <c r="O67" s="7">
        <v>3</v>
      </c>
      <c r="P67" s="37">
        <f t="shared" si="14"/>
        <v>1.25</v>
      </c>
      <c r="Q67" s="10" t="str">
        <f t="shared" si="15"/>
        <v>Marginale</v>
      </c>
      <c r="R67" s="10">
        <f>+P67*I67</f>
        <v>2</v>
      </c>
    </row>
    <row r="68" spans="1:18" ht="28.8" x14ac:dyDescent="0.3">
      <c r="A68" s="5"/>
      <c r="B68" s="5"/>
      <c r="C68" s="8" t="s">
        <v>36</v>
      </c>
      <c r="D68" s="7">
        <v>3</v>
      </c>
      <c r="E68" s="7">
        <v>5</v>
      </c>
      <c r="F68" s="7">
        <v>1</v>
      </c>
      <c r="G68" s="7">
        <v>3</v>
      </c>
      <c r="H68" s="7">
        <v>1</v>
      </c>
      <c r="I68" s="37">
        <f t="shared" si="12"/>
        <v>2.6</v>
      </c>
      <c r="J68" s="9" t="str">
        <f t="shared" si="13"/>
        <v>Poco Probabile</v>
      </c>
      <c r="K68" s="9" t="s">
        <v>149</v>
      </c>
      <c r="L68" s="7">
        <v>1</v>
      </c>
      <c r="M68" s="7">
        <v>1</v>
      </c>
      <c r="N68" s="7">
        <v>0</v>
      </c>
      <c r="O68" s="7">
        <v>3</v>
      </c>
      <c r="P68" s="37">
        <f t="shared" si="14"/>
        <v>1.25</v>
      </c>
      <c r="Q68" s="10" t="str">
        <f t="shared" si="15"/>
        <v>Marginale</v>
      </c>
      <c r="R68" s="10">
        <f>+P68*I68</f>
        <v>3.25</v>
      </c>
    </row>
    <row r="69" spans="1:18" ht="43.2" x14ac:dyDescent="0.3">
      <c r="A69" s="5"/>
      <c r="B69" s="5"/>
      <c r="C69" s="8" t="s">
        <v>37</v>
      </c>
      <c r="D69" s="7">
        <v>3</v>
      </c>
      <c r="E69" s="7">
        <v>5</v>
      </c>
      <c r="F69" s="7">
        <v>1</v>
      </c>
      <c r="G69" s="7">
        <v>3</v>
      </c>
      <c r="H69" s="7">
        <v>1</v>
      </c>
      <c r="I69" s="37">
        <f t="shared" si="12"/>
        <v>2.6</v>
      </c>
      <c r="J69" s="9" t="str">
        <f t="shared" si="13"/>
        <v>Poco Probabile</v>
      </c>
      <c r="K69" s="9" t="s">
        <v>149</v>
      </c>
      <c r="L69" s="7">
        <v>1</v>
      </c>
      <c r="M69" s="7">
        <v>1</v>
      </c>
      <c r="N69" s="7">
        <v>0</v>
      </c>
      <c r="O69" s="7">
        <v>3</v>
      </c>
      <c r="P69" s="37">
        <f t="shared" si="14"/>
        <v>1.25</v>
      </c>
      <c r="Q69" s="10" t="str">
        <f t="shared" si="15"/>
        <v>Marginale</v>
      </c>
      <c r="R69" s="10">
        <f>+P69*I69</f>
        <v>3.25</v>
      </c>
    </row>
    <row r="70" spans="1:18" ht="28.8" x14ac:dyDescent="0.3">
      <c r="A70" s="5"/>
      <c r="B70" s="5"/>
      <c r="C70" s="8" t="s">
        <v>38</v>
      </c>
      <c r="D70" s="7">
        <v>3</v>
      </c>
      <c r="E70" s="7">
        <v>5</v>
      </c>
      <c r="F70" s="7">
        <v>1</v>
      </c>
      <c r="G70" s="7">
        <v>3</v>
      </c>
      <c r="H70" s="7">
        <v>1</v>
      </c>
      <c r="I70" s="37">
        <f t="shared" si="12"/>
        <v>2.6</v>
      </c>
      <c r="J70" s="9" t="str">
        <f t="shared" si="13"/>
        <v>Poco Probabile</v>
      </c>
      <c r="K70" s="9" t="s">
        <v>149</v>
      </c>
      <c r="L70" s="7">
        <v>1</v>
      </c>
      <c r="M70" s="7">
        <v>1</v>
      </c>
      <c r="N70" s="7">
        <v>0</v>
      </c>
      <c r="O70" s="7">
        <v>3</v>
      </c>
      <c r="P70" s="37">
        <f t="shared" si="14"/>
        <v>1.25</v>
      </c>
      <c r="Q70" s="10" t="str">
        <f t="shared" si="15"/>
        <v>Marginale</v>
      </c>
      <c r="R70" s="10">
        <f>+P70*I70</f>
        <v>3.25</v>
      </c>
    </row>
    <row r="71" spans="1:18" x14ac:dyDescent="0.3">
      <c r="A71" s="4"/>
      <c r="B71" s="4"/>
      <c r="C71" s="8"/>
      <c r="D71" s="7"/>
      <c r="E71" s="7"/>
      <c r="F71" s="7"/>
      <c r="G71" s="7"/>
      <c r="H71" s="7"/>
      <c r="I71" s="37"/>
      <c r="J71" s="9"/>
      <c r="K71" s="7"/>
      <c r="L71" s="7"/>
      <c r="M71" s="7"/>
      <c r="N71" s="7"/>
      <c r="O71" s="7"/>
      <c r="P71" s="37"/>
      <c r="Q71" s="10"/>
      <c r="R71" s="10"/>
    </row>
    <row r="72" spans="1:18" x14ac:dyDescent="0.3">
      <c r="A72" s="4"/>
      <c r="B72" s="4"/>
      <c r="C72" s="8"/>
      <c r="D72" s="7"/>
      <c r="E72" s="7"/>
      <c r="F72" s="7"/>
      <c r="G72" s="7"/>
      <c r="H72" s="7"/>
      <c r="I72" s="37"/>
      <c r="J72" s="9"/>
      <c r="K72" s="7"/>
      <c r="L72" s="7"/>
      <c r="M72" s="7"/>
      <c r="N72" s="7"/>
      <c r="O72" s="7"/>
      <c r="P72" s="37"/>
      <c r="Q72" s="10"/>
      <c r="R72" s="10"/>
    </row>
    <row r="73" spans="1:18" x14ac:dyDescent="0.3">
      <c r="A73" s="4" t="s">
        <v>25</v>
      </c>
      <c r="B73" s="5"/>
      <c r="C73" s="5"/>
      <c r="D73" s="7"/>
      <c r="E73" s="7"/>
      <c r="F73" s="7"/>
      <c r="G73" s="7"/>
      <c r="H73" s="7"/>
      <c r="I73" s="37"/>
      <c r="J73" s="9"/>
      <c r="K73" s="7"/>
      <c r="L73" s="7"/>
      <c r="M73" s="7"/>
      <c r="N73" s="7"/>
      <c r="O73" s="7"/>
      <c r="P73" s="37"/>
      <c r="Q73" s="10"/>
      <c r="R73" s="10"/>
    </row>
    <row r="74" spans="1:18" ht="43.2" x14ac:dyDescent="0.3">
      <c r="A74" s="6" t="s">
        <v>26</v>
      </c>
      <c r="B74" s="6" t="s">
        <v>15</v>
      </c>
      <c r="C74" s="8" t="s">
        <v>39</v>
      </c>
      <c r="D74" s="7">
        <v>3</v>
      </c>
      <c r="E74" s="7">
        <v>2</v>
      </c>
      <c r="F74" s="7">
        <v>3</v>
      </c>
      <c r="G74" s="7">
        <v>5</v>
      </c>
      <c r="H74" s="7">
        <v>1</v>
      </c>
      <c r="I74" s="37">
        <f t="shared" si="12"/>
        <v>2.8</v>
      </c>
      <c r="J74" s="9" t="str">
        <f t="shared" si="13"/>
        <v>Poco Probabile</v>
      </c>
      <c r="K74" s="11" t="s">
        <v>153</v>
      </c>
      <c r="L74" s="10">
        <v>3</v>
      </c>
      <c r="M74" s="10">
        <v>1</v>
      </c>
      <c r="N74" s="10">
        <v>0</v>
      </c>
      <c r="O74" s="10">
        <v>3</v>
      </c>
      <c r="P74" s="37">
        <f t="shared" si="14"/>
        <v>1.75</v>
      </c>
      <c r="Q74" s="10" t="str">
        <f t="shared" si="15"/>
        <v>Marginale</v>
      </c>
      <c r="R74" s="10">
        <f>+P74*I74</f>
        <v>4.8999999999999995</v>
      </c>
    </row>
    <row r="75" spans="1:18" ht="28.8" x14ac:dyDescent="0.3">
      <c r="A75" s="5"/>
      <c r="B75" s="5"/>
      <c r="C75" s="8" t="s">
        <v>40</v>
      </c>
      <c r="D75" s="7">
        <v>3</v>
      </c>
      <c r="E75" s="7">
        <v>2</v>
      </c>
      <c r="F75" s="7">
        <v>3</v>
      </c>
      <c r="G75" s="7">
        <v>5</v>
      </c>
      <c r="H75" s="7">
        <v>1</v>
      </c>
      <c r="I75" s="37">
        <f t="shared" si="12"/>
        <v>2.8</v>
      </c>
      <c r="J75" s="9" t="str">
        <f t="shared" si="13"/>
        <v>Poco Probabile</v>
      </c>
      <c r="K75" s="11" t="s">
        <v>153</v>
      </c>
      <c r="L75" s="10">
        <v>3</v>
      </c>
      <c r="M75" s="10">
        <v>1</v>
      </c>
      <c r="N75" s="10">
        <v>0</v>
      </c>
      <c r="O75" s="10">
        <v>3</v>
      </c>
      <c r="P75" s="37">
        <f t="shared" si="14"/>
        <v>1.75</v>
      </c>
      <c r="Q75" s="10" t="str">
        <f t="shared" si="15"/>
        <v>Marginale</v>
      </c>
      <c r="R75" s="10">
        <f>+P75*I75</f>
        <v>4.8999999999999995</v>
      </c>
    </row>
    <row r="76" spans="1:18" ht="28.8" x14ac:dyDescent="0.3">
      <c r="A76" s="5"/>
      <c r="B76" s="5"/>
      <c r="C76" s="8" t="s">
        <v>41</v>
      </c>
      <c r="D76" s="7">
        <v>3</v>
      </c>
      <c r="E76" s="7">
        <v>2</v>
      </c>
      <c r="F76" s="7">
        <v>3</v>
      </c>
      <c r="G76" s="7">
        <v>5</v>
      </c>
      <c r="H76" s="7">
        <v>1</v>
      </c>
      <c r="I76" s="37">
        <f t="shared" si="12"/>
        <v>2.8</v>
      </c>
      <c r="J76" s="9" t="str">
        <f t="shared" si="13"/>
        <v>Poco Probabile</v>
      </c>
      <c r="K76" s="11" t="s">
        <v>153</v>
      </c>
      <c r="L76" s="10">
        <v>3</v>
      </c>
      <c r="M76" s="10">
        <v>1</v>
      </c>
      <c r="N76" s="10">
        <v>0</v>
      </c>
      <c r="O76" s="10">
        <v>3</v>
      </c>
      <c r="P76" s="37">
        <f t="shared" si="14"/>
        <v>1.75</v>
      </c>
      <c r="Q76" s="10" t="str">
        <f t="shared" si="15"/>
        <v>Marginale</v>
      </c>
      <c r="R76" s="10">
        <f>+P76*I76</f>
        <v>4.8999999999999995</v>
      </c>
    </row>
    <row r="77" spans="1:18" ht="28.8" x14ac:dyDescent="0.3">
      <c r="A77" s="5"/>
      <c r="B77" s="5"/>
      <c r="C77" s="8" t="s">
        <v>44</v>
      </c>
      <c r="D77" s="7">
        <v>3</v>
      </c>
      <c r="E77" s="7">
        <v>2</v>
      </c>
      <c r="F77" s="7">
        <v>3</v>
      </c>
      <c r="G77" s="7">
        <v>5</v>
      </c>
      <c r="H77" s="7">
        <v>1</v>
      </c>
      <c r="I77" s="37">
        <f t="shared" si="12"/>
        <v>2.8</v>
      </c>
      <c r="J77" s="9" t="str">
        <f t="shared" si="13"/>
        <v>Poco Probabile</v>
      </c>
      <c r="K77" s="11" t="s">
        <v>153</v>
      </c>
      <c r="L77" s="10">
        <v>3</v>
      </c>
      <c r="M77" s="10">
        <v>1</v>
      </c>
      <c r="N77" s="10">
        <v>0</v>
      </c>
      <c r="O77" s="10">
        <v>3</v>
      </c>
      <c r="P77" s="37">
        <f t="shared" si="14"/>
        <v>1.75</v>
      </c>
      <c r="Q77" s="10" t="str">
        <f t="shared" si="15"/>
        <v>Marginale</v>
      </c>
      <c r="R77" s="10">
        <f>+P77*I77</f>
        <v>4.8999999999999995</v>
      </c>
    </row>
    <row r="78" spans="1:18" x14ac:dyDescent="0.3">
      <c r="A78" s="5"/>
      <c r="B78" s="5"/>
      <c r="C78" s="8"/>
      <c r="D78" s="7"/>
      <c r="E78" s="7"/>
      <c r="F78" s="7"/>
      <c r="G78" s="7"/>
      <c r="H78" s="7"/>
      <c r="I78" s="37"/>
      <c r="J78" s="9"/>
      <c r="K78" s="11"/>
      <c r="L78" s="10"/>
      <c r="M78" s="10"/>
      <c r="N78" s="10"/>
      <c r="O78" s="10"/>
      <c r="P78" s="37"/>
      <c r="Q78" s="10"/>
      <c r="R78" s="10"/>
    </row>
    <row r="79" spans="1:18" x14ac:dyDescent="0.3">
      <c r="A79" s="4" t="s">
        <v>160</v>
      </c>
      <c r="B79" s="5"/>
      <c r="C79" s="8"/>
      <c r="D79" s="7"/>
      <c r="E79" s="7"/>
      <c r="F79" s="7"/>
      <c r="G79" s="7"/>
      <c r="H79" s="7"/>
      <c r="I79" s="37"/>
      <c r="J79" s="9"/>
      <c r="K79" s="11"/>
      <c r="L79" s="10"/>
      <c r="M79" s="10"/>
      <c r="N79" s="10"/>
      <c r="O79" s="10"/>
      <c r="P79" s="37"/>
      <c r="Q79" s="10"/>
      <c r="R79" s="10"/>
    </row>
    <row r="80" spans="1:18" x14ac:dyDescent="0.3">
      <c r="A80" s="15" t="s">
        <v>161</v>
      </c>
      <c r="C80" s="5"/>
      <c r="D80" s="7"/>
      <c r="E80" s="7"/>
      <c r="F80" s="7"/>
      <c r="G80" s="7"/>
      <c r="H80" s="7"/>
      <c r="I80" s="37"/>
      <c r="J80" s="9"/>
      <c r="K80" s="7"/>
      <c r="L80" s="7"/>
      <c r="M80" s="7"/>
      <c r="N80" s="7"/>
      <c r="O80" s="7"/>
      <c r="P80" s="37"/>
      <c r="Q80" s="10"/>
      <c r="R80" s="10"/>
    </row>
    <row r="81" spans="1:18" ht="28.8" x14ac:dyDescent="0.3">
      <c r="A81" s="4" t="s">
        <v>31</v>
      </c>
      <c r="B81" s="4" t="s">
        <v>42</v>
      </c>
      <c r="C81" s="8" t="s">
        <v>43</v>
      </c>
      <c r="D81" s="7">
        <v>1</v>
      </c>
      <c r="E81" s="7">
        <v>2</v>
      </c>
      <c r="F81" s="7">
        <v>1</v>
      </c>
      <c r="G81" s="7">
        <v>3</v>
      </c>
      <c r="H81" s="7">
        <v>1</v>
      </c>
      <c r="I81" s="37">
        <f t="shared" ref="I81:I122" si="16">AVERAGE(D81:H81)</f>
        <v>1.6</v>
      </c>
      <c r="J81" s="9" t="str">
        <f t="shared" ref="J81:J122" si="17">IF(I81&lt;1,"Nessuna probabilità",IF(AND(2&gt;I81,I81&gt;=1),"Improbabile",IF(AND(3&gt;I81,I81&gt;=2),"Poco Probabile",IF(AND(4&gt;I81,I81&gt;=3),"Probabile",IF(AND(5&gt;I81,I81&gt;=4),"Molto Probabile","Altamente probabile")))))</f>
        <v>Improbabile</v>
      </c>
      <c r="K81" s="11" t="s">
        <v>154</v>
      </c>
      <c r="L81" s="7">
        <v>1</v>
      </c>
      <c r="M81" s="7">
        <v>1</v>
      </c>
      <c r="N81" s="7">
        <v>0</v>
      </c>
      <c r="O81" s="7">
        <v>3</v>
      </c>
      <c r="P81" s="37">
        <f t="shared" ref="P81:P122" si="18">AVERAGE(L81:O81)</f>
        <v>1.25</v>
      </c>
      <c r="Q81" s="10" t="str">
        <f t="shared" si="15"/>
        <v>Marginale</v>
      </c>
      <c r="R81" s="10">
        <f>+P81*I81</f>
        <v>2</v>
      </c>
    </row>
    <row r="82" spans="1:18" ht="28.8" x14ac:dyDescent="0.3">
      <c r="A82" s="5"/>
      <c r="B82" s="5"/>
      <c r="C82" s="8" t="s">
        <v>44</v>
      </c>
      <c r="D82" s="7">
        <v>3</v>
      </c>
      <c r="E82" s="7">
        <v>5</v>
      </c>
      <c r="F82" s="7">
        <v>1</v>
      </c>
      <c r="G82" s="7">
        <v>5</v>
      </c>
      <c r="H82" s="7">
        <v>1</v>
      </c>
      <c r="I82" s="37">
        <f t="shared" si="16"/>
        <v>3</v>
      </c>
      <c r="J82" s="9" t="str">
        <f t="shared" si="17"/>
        <v>Probabile</v>
      </c>
      <c r="K82" s="11" t="s">
        <v>150</v>
      </c>
      <c r="L82" s="10">
        <v>3</v>
      </c>
      <c r="M82" s="10">
        <v>1</v>
      </c>
      <c r="N82" s="10">
        <v>0</v>
      </c>
      <c r="O82" s="10">
        <v>3</v>
      </c>
      <c r="P82" s="37">
        <f t="shared" si="18"/>
        <v>1.75</v>
      </c>
      <c r="Q82" s="10" t="str">
        <f t="shared" si="15"/>
        <v>Marginale</v>
      </c>
      <c r="R82" s="10">
        <f>+P82*I82</f>
        <v>5.25</v>
      </c>
    </row>
    <row r="83" spans="1:18" ht="28.8" x14ac:dyDescent="0.3">
      <c r="A83" s="5"/>
      <c r="B83" s="5"/>
      <c r="C83" s="8" t="s">
        <v>45</v>
      </c>
      <c r="D83" s="7">
        <v>3</v>
      </c>
      <c r="E83" s="7">
        <v>5</v>
      </c>
      <c r="F83" s="7">
        <v>1</v>
      </c>
      <c r="G83" s="7">
        <v>5</v>
      </c>
      <c r="H83" s="7">
        <v>1</v>
      </c>
      <c r="I83" s="37">
        <f t="shared" si="16"/>
        <v>3</v>
      </c>
      <c r="J83" s="9" t="str">
        <f t="shared" si="17"/>
        <v>Probabile</v>
      </c>
      <c r="K83" s="11" t="s">
        <v>150</v>
      </c>
      <c r="L83" s="10">
        <v>3</v>
      </c>
      <c r="M83" s="10">
        <v>1</v>
      </c>
      <c r="N83" s="10">
        <v>0</v>
      </c>
      <c r="O83" s="10">
        <v>3</v>
      </c>
      <c r="P83" s="37">
        <f t="shared" si="18"/>
        <v>1.75</v>
      </c>
      <c r="Q83" s="10" t="str">
        <f t="shared" si="15"/>
        <v>Marginale</v>
      </c>
      <c r="R83" s="10">
        <f>+P83*I83</f>
        <v>5.25</v>
      </c>
    </row>
    <row r="84" spans="1:18" x14ac:dyDescent="0.3">
      <c r="A84" s="5"/>
      <c r="B84" s="5"/>
      <c r="C84" s="8"/>
      <c r="D84" s="7"/>
      <c r="E84" s="7"/>
      <c r="F84" s="7"/>
      <c r="G84" s="7"/>
      <c r="H84" s="7"/>
      <c r="I84" s="37"/>
      <c r="J84" s="9"/>
      <c r="K84" s="7"/>
      <c r="L84" s="7"/>
      <c r="M84" s="7"/>
      <c r="N84" s="7"/>
      <c r="O84" s="7"/>
      <c r="P84" s="37"/>
      <c r="Q84" s="10"/>
      <c r="R84" s="10"/>
    </row>
    <row r="85" spans="1:18" ht="28.8" x14ac:dyDescent="0.3">
      <c r="A85" s="4"/>
      <c r="B85" s="6" t="s">
        <v>46</v>
      </c>
      <c r="C85" s="8" t="s">
        <v>47</v>
      </c>
      <c r="D85" s="7">
        <v>3</v>
      </c>
      <c r="E85" s="7">
        <v>5</v>
      </c>
      <c r="F85" s="7">
        <v>1</v>
      </c>
      <c r="G85" s="7">
        <v>5</v>
      </c>
      <c r="H85" s="7">
        <v>1</v>
      </c>
      <c r="I85" s="37">
        <f t="shared" si="16"/>
        <v>3</v>
      </c>
      <c r="J85" s="9" t="str">
        <f t="shared" si="17"/>
        <v>Probabile</v>
      </c>
      <c r="K85" s="11" t="s">
        <v>150</v>
      </c>
      <c r="L85" s="10">
        <v>3</v>
      </c>
      <c r="M85" s="10">
        <v>1</v>
      </c>
      <c r="N85" s="10">
        <v>0</v>
      </c>
      <c r="O85" s="10">
        <v>3</v>
      </c>
      <c r="P85" s="37">
        <f t="shared" si="18"/>
        <v>1.75</v>
      </c>
      <c r="Q85" s="10" t="str">
        <f t="shared" si="15"/>
        <v>Marginale</v>
      </c>
      <c r="R85" s="10">
        <f>+P85*I85</f>
        <v>5.25</v>
      </c>
    </row>
    <row r="86" spans="1:18" ht="28.8" x14ac:dyDescent="0.3">
      <c r="A86" s="5"/>
      <c r="B86" s="5"/>
      <c r="C86" s="8" t="s">
        <v>48</v>
      </c>
      <c r="D86" s="7">
        <v>3</v>
      </c>
      <c r="E86" s="7">
        <v>5</v>
      </c>
      <c r="F86" s="7">
        <v>1</v>
      </c>
      <c r="G86" s="7">
        <v>5</v>
      </c>
      <c r="H86" s="7">
        <v>1</v>
      </c>
      <c r="I86" s="37">
        <f t="shared" si="16"/>
        <v>3</v>
      </c>
      <c r="J86" s="9" t="str">
        <f t="shared" si="17"/>
        <v>Probabile</v>
      </c>
      <c r="K86" s="11" t="s">
        <v>150</v>
      </c>
      <c r="L86" s="10">
        <v>3</v>
      </c>
      <c r="M86" s="10">
        <v>1</v>
      </c>
      <c r="N86" s="10">
        <v>0</v>
      </c>
      <c r="O86" s="10">
        <v>3</v>
      </c>
      <c r="P86" s="37">
        <f t="shared" si="18"/>
        <v>1.75</v>
      </c>
      <c r="Q86" s="10" t="str">
        <f t="shared" si="15"/>
        <v>Marginale</v>
      </c>
      <c r="R86" s="10">
        <f>+P86*I86</f>
        <v>5.25</v>
      </c>
    </row>
    <row r="87" spans="1:18" ht="43.2" x14ac:dyDescent="0.3">
      <c r="A87" s="5"/>
      <c r="B87" s="5"/>
      <c r="C87" s="8" t="s">
        <v>49</v>
      </c>
      <c r="D87" s="7">
        <v>1</v>
      </c>
      <c r="E87" s="7">
        <v>2</v>
      </c>
      <c r="F87" s="7">
        <v>1</v>
      </c>
      <c r="G87" s="7">
        <v>1</v>
      </c>
      <c r="H87" s="7">
        <v>1</v>
      </c>
      <c r="I87" s="37">
        <f t="shared" si="16"/>
        <v>1.2</v>
      </c>
      <c r="J87" s="9" t="str">
        <f t="shared" si="17"/>
        <v>Improbabile</v>
      </c>
      <c r="K87" s="9" t="s">
        <v>156</v>
      </c>
      <c r="L87" s="10">
        <v>1</v>
      </c>
      <c r="M87" s="10">
        <v>1</v>
      </c>
      <c r="N87" s="10">
        <v>0</v>
      </c>
      <c r="O87" s="10">
        <v>3</v>
      </c>
      <c r="P87" s="37">
        <f t="shared" si="18"/>
        <v>1.25</v>
      </c>
      <c r="Q87" s="10" t="str">
        <f t="shared" si="15"/>
        <v>Marginale</v>
      </c>
      <c r="R87" s="10">
        <f>+P87*I87</f>
        <v>1.5</v>
      </c>
    </row>
    <row r="88" spans="1:18" x14ac:dyDescent="0.3">
      <c r="A88" s="5"/>
      <c r="B88" s="5"/>
      <c r="C88" s="8"/>
      <c r="D88" s="7"/>
      <c r="E88" s="7"/>
      <c r="F88" s="7"/>
      <c r="G88" s="7"/>
      <c r="H88" s="7"/>
      <c r="I88" s="37"/>
      <c r="J88" s="9"/>
      <c r="K88" s="9"/>
      <c r="L88" s="10"/>
      <c r="M88" s="10"/>
      <c r="N88" s="10"/>
      <c r="O88" s="10"/>
      <c r="P88" s="37"/>
      <c r="Q88" s="10"/>
      <c r="R88" s="10"/>
    </row>
    <row r="89" spans="1:18" ht="43.2" x14ac:dyDescent="0.3">
      <c r="A89" s="22"/>
      <c r="B89" s="23" t="s">
        <v>50</v>
      </c>
      <c r="C89" s="24" t="s">
        <v>196</v>
      </c>
      <c r="D89" s="19">
        <v>1</v>
      </c>
      <c r="E89" s="7">
        <v>2</v>
      </c>
      <c r="F89" s="7">
        <v>1</v>
      </c>
      <c r="G89" s="7">
        <v>1</v>
      </c>
      <c r="H89" s="7">
        <v>1</v>
      </c>
      <c r="I89" s="37">
        <f t="shared" ref="I89:I94" si="19">AVERAGE(D89:H89)</f>
        <v>1.2</v>
      </c>
      <c r="J89" s="9" t="str">
        <f t="shared" ref="J89:J94" si="20">IF(I89&lt;1,"Nessuna probabilità",IF(AND(2&gt;I89,I89&gt;=1),"Improbabile",IF(AND(3&gt;I89,I89&gt;=2),"Poco Probabile",IF(AND(4&gt;I89,I89&gt;=3),"Probabile",IF(AND(5&gt;I89,I89&gt;=4),"Molto Probabile","Altamente probabile")))))</f>
        <v>Improbabile</v>
      </c>
      <c r="K89" s="9" t="s">
        <v>156</v>
      </c>
      <c r="L89" s="10">
        <v>1</v>
      </c>
      <c r="M89" s="10">
        <v>1</v>
      </c>
      <c r="N89" s="10">
        <v>0</v>
      </c>
      <c r="O89" s="10">
        <v>3</v>
      </c>
      <c r="P89" s="37">
        <f t="shared" ref="P89:P94" si="21">AVERAGE(L89:O89)</f>
        <v>1.25</v>
      </c>
      <c r="Q89" s="10" t="str">
        <f t="shared" ref="Q89:Q94" si="22">IF(P89&lt;1,"Nessun impatto",IF(AND(2&gt;P89,P89&gt;=1),"Marginale",IF(AND(3&gt;P89,P89&gt;=2),"Minore",IF(AND(4&gt;P89,P89&gt;=3),"Soglia",IF(AND(5&gt;P89,P89&gt;=4),"Serio","Superiore")))))</f>
        <v>Marginale</v>
      </c>
      <c r="R89" s="10">
        <f t="shared" ref="R89:R94" si="23">+P89*I89</f>
        <v>1.5</v>
      </c>
    </row>
    <row r="90" spans="1:18" ht="43.2" x14ac:dyDescent="0.3">
      <c r="A90" s="22"/>
      <c r="B90" s="22"/>
      <c r="C90" s="24" t="s">
        <v>198</v>
      </c>
      <c r="D90" s="19">
        <v>5</v>
      </c>
      <c r="E90" s="7">
        <v>2</v>
      </c>
      <c r="F90" s="7">
        <v>1</v>
      </c>
      <c r="G90" s="7">
        <v>1</v>
      </c>
      <c r="H90" s="7">
        <v>1</v>
      </c>
      <c r="I90" s="37">
        <f t="shared" si="19"/>
        <v>2</v>
      </c>
      <c r="J90" s="9" t="str">
        <f t="shared" si="20"/>
        <v>Poco Probabile</v>
      </c>
      <c r="K90" s="7" t="s">
        <v>156</v>
      </c>
      <c r="L90" s="10">
        <v>1</v>
      </c>
      <c r="M90" s="10">
        <v>1</v>
      </c>
      <c r="N90" s="10">
        <v>0</v>
      </c>
      <c r="O90" s="10">
        <v>3</v>
      </c>
      <c r="P90" s="37">
        <f t="shared" si="21"/>
        <v>1.25</v>
      </c>
      <c r="Q90" s="10" t="str">
        <f t="shared" si="22"/>
        <v>Marginale</v>
      </c>
      <c r="R90" s="10">
        <f t="shared" si="23"/>
        <v>2.5</v>
      </c>
    </row>
    <row r="91" spans="1:18" ht="43.2" x14ac:dyDescent="0.3">
      <c r="A91" s="5"/>
      <c r="C91" s="8" t="s">
        <v>51</v>
      </c>
      <c r="D91" s="7">
        <v>1</v>
      </c>
      <c r="E91" s="7">
        <v>2</v>
      </c>
      <c r="F91" s="7">
        <v>1</v>
      </c>
      <c r="G91" s="7">
        <v>1</v>
      </c>
      <c r="H91" s="7">
        <v>1</v>
      </c>
      <c r="I91" s="37">
        <f t="shared" si="19"/>
        <v>1.2</v>
      </c>
      <c r="J91" s="9" t="str">
        <f t="shared" si="20"/>
        <v>Improbabile</v>
      </c>
      <c r="K91" s="9" t="s">
        <v>156</v>
      </c>
      <c r="L91" s="7">
        <v>1</v>
      </c>
      <c r="M91" s="7">
        <v>1</v>
      </c>
      <c r="N91" s="7">
        <v>0</v>
      </c>
      <c r="O91" s="7">
        <v>3</v>
      </c>
      <c r="P91" s="37">
        <f t="shared" si="21"/>
        <v>1.25</v>
      </c>
      <c r="Q91" s="10" t="str">
        <f t="shared" si="22"/>
        <v>Marginale</v>
      </c>
      <c r="R91" s="10">
        <f t="shared" si="23"/>
        <v>1.5</v>
      </c>
    </row>
    <row r="92" spans="1:18" ht="43.2" x14ac:dyDescent="0.3">
      <c r="A92" s="5"/>
      <c r="B92" s="4"/>
      <c r="C92" s="8" t="s">
        <v>52</v>
      </c>
      <c r="D92" s="7">
        <v>3</v>
      </c>
      <c r="E92" s="7">
        <v>2</v>
      </c>
      <c r="F92" s="7">
        <v>1</v>
      </c>
      <c r="G92" s="7">
        <v>1</v>
      </c>
      <c r="H92" s="7">
        <v>1</v>
      </c>
      <c r="I92" s="37">
        <f t="shared" si="19"/>
        <v>1.6</v>
      </c>
      <c r="J92" s="9" t="str">
        <f t="shared" si="20"/>
        <v>Improbabile</v>
      </c>
      <c r="K92" s="9" t="s">
        <v>156</v>
      </c>
      <c r="L92" s="7">
        <v>1</v>
      </c>
      <c r="M92" s="7">
        <v>1</v>
      </c>
      <c r="N92" s="7">
        <v>0</v>
      </c>
      <c r="O92" s="10">
        <v>3</v>
      </c>
      <c r="P92" s="37">
        <f t="shared" si="21"/>
        <v>1.25</v>
      </c>
      <c r="Q92" s="10" t="str">
        <f t="shared" si="22"/>
        <v>Marginale</v>
      </c>
      <c r="R92" s="10">
        <f t="shared" si="23"/>
        <v>2</v>
      </c>
    </row>
    <row r="93" spans="1:18" ht="57.6" x14ac:dyDescent="0.3">
      <c r="A93" s="5"/>
      <c r="B93" s="5"/>
      <c r="C93" s="8" t="s">
        <v>53</v>
      </c>
      <c r="D93" s="7">
        <v>3</v>
      </c>
      <c r="E93" s="7">
        <v>2</v>
      </c>
      <c r="F93" s="7">
        <v>1</v>
      </c>
      <c r="G93" s="7">
        <v>1</v>
      </c>
      <c r="H93" s="7">
        <v>1</v>
      </c>
      <c r="I93" s="37">
        <f t="shared" si="19"/>
        <v>1.6</v>
      </c>
      <c r="J93" s="9" t="str">
        <f t="shared" si="20"/>
        <v>Improbabile</v>
      </c>
      <c r="K93" s="9" t="s">
        <v>156</v>
      </c>
      <c r="L93" s="7">
        <v>1</v>
      </c>
      <c r="M93" s="7">
        <v>1</v>
      </c>
      <c r="N93" s="19">
        <v>0</v>
      </c>
      <c r="O93" s="10">
        <v>3</v>
      </c>
      <c r="P93" s="37">
        <f t="shared" si="21"/>
        <v>1.25</v>
      </c>
      <c r="Q93" s="10" t="str">
        <f t="shared" si="22"/>
        <v>Marginale</v>
      </c>
      <c r="R93" s="10">
        <f t="shared" si="23"/>
        <v>2</v>
      </c>
    </row>
    <row r="94" spans="1:18" ht="43.2" x14ac:dyDescent="0.3">
      <c r="A94" s="5"/>
      <c r="B94" s="5"/>
      <c r="C94" s="8" t="s">
        <v>44</v>
      </c>
      <c r="D94" s="7">
        <v>3</v>
      </c>
      <c r="E94" s="7">
        <v>5</v>
      </c>
      <c r="F94" s="7">
        <v>1</v>
      </c>
      <c r="G94" s="7">
        <v>5</v>
      </c>
      <c r="H94" s="7">
        <v>1</v>
      </c>
      <c r="I94" s="37">
        <f t="shared" si="19"/>
        <v>3</v>
      </c>
      <c r="J94" s="9" t="str">
        <f t="shared" si="20"/>
        <v>Probabile</v>
      </c>
      <c r="K94" s="11" t="s">
        <v>156</v>
      </c>
      <c r="L94" s="10">
        <v>1</v>
      </c>
      <c r="M94" s="10">
        <v>1</v>
      </c>
      <c r="N94" s="10">
        <v>0</v>
      </c>
      <c r="O94" s="10">
        <v>3</v>
      </c>
      <c r="P94" s="37">
        <f t="shared" si="21"/>
        <v>1.25</v>
      </c>
      <c r="Q94" s="10" t="str">
        <f t="shared" si="22"/>
        <v>Marginale</v>
      </c>
      <c r="R94" s="10">
        <f t="shared" si="23"/>
        <v>3.75</v>
      </c>
    </row>
    <row r="95" spans="1:18" x14ac:dyDescent="0.3">
      <c r="A95" s="5"/>
      <c r="B95" s="5"/>
      <c r="C95" s="8"/>
      <c r="D95" s="7"/>
      <c r="E95" s="7"/>
      <c r="F95" s="7"/>
      <c r="G95" s="7"/>
      <c r="H95" s="7"/>
      <c r="I95" s="37"/>
      <c r="J95" s="9"/>
      <c r="K95" s="7"/>
      <c r="L95" s="7"/>
      <c r="M95" s="17"/>
      <c r="N95" s="7"/>
      <c r="O95" s="7"/>
      <c r="P95" s="37"/>
      <c r="Q95" s="10"/>
      <c r="R95" s="10"/>
    </row>
    <row r="96" spans="1:18" x14ac:dyDescent="0.3">
      <c r="A96" s="4" t="s">
        <v>162</v>
      </c>
      <c r="B96" s="5"/>
      <c r="C96" s="5"/>
      <c r="D96" s="7"/>
      <c r="E96" s="7"/>
      <c r="F96" s="7"/>
      <c r="G96" s="7"/>
      <c r="H96" s="7"/>
      <c r="I96" s="37"/>
      <c r="J96" s="9"/>
      <c r="K96" s="7"/>
      <c r="L96" s="7"/>
      <c r="M96" s="7"/>
      <c r="N96" s="7"/>
      <c r="O96" s="7"/>
      <c r="P96" s="37"/>
      <c r="Q96" s="10"/>
      <c r="R96" s="10"/>
    </row>
    <row r="97" spans="1:19" ht="28.8" x14ac:dyDescent="0.3">
      <c r="A97" s="4" t="s">
        <v>54</v>
      </c>
      <c r="B97" s="4" t="s">
        <v>55</v>
      </c>
      <c r="C97" s="8" t="s">
        <v>56</v>
      </c>
      <c r="D97" s="7">
        <v>5</v>
      </c>
      <c r="E97" s="7">
        <v>5</v>
      </c>
      <c r="F97" s="7">
        <v>1</v>
      </c>
      <c r="G97" s="7">
        <v>5</v>
      </c>
      <c r="H97" s="7">
        <v>1</v>
      </c>
      <c r="I97" s="37">
        <f t="shared" si="16"/>
        <v>3.4</v>
      </c>
      <c r="J97" s="9" t="str">
        <f t="shared" si="17"/>
        <v>Probabile</v>
      </c>
      <c r="K97" s="9" t="s">
        <v>151</v>
      </c>
      <c r="L97" s="7">
        <v>2</v>
      </c>
      <c r="M97" s="7">
        <v>1</v>
      </c>
      <c r="N97" s="7">
        <v>0</v>
      </c>
      <c r="O97" s="7">
        <v>3</v>
      </c>
      <c r="P97" s="37">
        <f t="shared" si="18"/>
        <v>1.5</v>
      </c>
      <c r="Q97" s="10" t="str">
        <f t="shared" si="15"/>
        <v>Marginale</v>
      </c>
      <c r="R97" s="10">
        <f>+P97*I97</f>
        <v>5.0999999999999996</v>
      </c>
    </row>
    <row r="98" spans="1:19" ht="28.8" x14ac:dyDescent="0.3">
      <c r="A98" s="5"/>
      <c r="B98" s="5"/>
      <c r="C98" s="8" t="s">
        <v>57</v>
      </c>
      <c r="D98" s="7">
        <v>5</v>
      </c>
      <c r="E98" s="7">
        <v>5</v>
      </c>
      <c r="F98" s="7">
        <v>1</v>
      </c>
      <c r="G98" s="7">
        <v>5</v>
      </c>
      <c r="H98" s="7">
        <v>1</v>
      </c>
      <c r="I98" s="37">
        <f t="shared" si="16"/>
        <v>3.4</v>
      </c>
      <c r="J98" s="9" t="str">
        <f t="shared" si="17"/>
        <v>Probabile</v>
      </c>
      <c r="K98" s="9" t="s">
        <v>151</v>
      </c>
      <c r="L98" s="7">
        <v>2</v>
      </c>
      <c r="M98" s="7">
        <v>1</v>
      </c>
      <c r="N98" s="7">
        <v>0</v>
      </c>
      <c r="O98" s="7">
        <v>3</v>
      </c>
      <c r="P98" s="37">
        <f t="shared" si="18"/>
        <v>1.5</v>
      </c>
      <c r="Q98" s="10" t="str">
        <f t="shared" si="15"/>
        <v>Marginale</v>
      </c>
      <c r="R98" s="10">
        <f>+P98*I98</f>
        <v>5.0999999999999996</v>
      </c>
    </row>
    <row r="99" spans="1:19" ht="28.8" x14ac:dyDescent="0.3">
      <c r="A99" s="5"/>
      <c r="B99" s="5"/>
      <c r="C99" s="8" t="s">
        <v>58</v>
      </c>
      <c r="D99" s="7">
        <v>5</v>
      </c>
      <c r="E99" s="7">
        <v>5</v>
      </c>
      <c r="F99" s="7">
        <v>1</v>
      </c>
      <c r="G99" s="7">
        <v>5</v>
      </c>
      <c r="H99" s="7">
        <v>1</v>
      </c>
      <c r="I99" s="37">
        <f t="shared" si="16"/>
        <v>3.4</v>
      </c>
      <c r="J99" s="9" t="str">
        <f t="shared" si="17"/>
        <v>Probabile</v>
      </c>
      <c r="K99" s="9" t="s">
        <v>151</v>
      </c>
      <c r="L99" s="7">
        <v>2</v>
      </c>
      <c r="M99" s="7">
        <v>1</v>
      </c>
      <c r="N99" s="7">
        <v>0</v>
      </c>
      <c r="O99" s="7">
        <v>3</v>
      </c>
      <c r="P99" s="37">
        <f t="shared" si="18"/>
        <v>1.5</v>
      </c>
      <c r="Q99" s="10" t="str">
        <f t="shared" si="15"/>
        <v>Marginale</v>
      </c>
      <c r="R99" s="10">
        <f>+P99*I99</f>
        <v>5.0999999999999996</v>
      </c>
    </row>
    <row r="100" spans="1:19" ht="28.8" x14ac:dyDescent="0.3">
      <c r="A100" s="5"/>
      <c r="B100" s="5"/>
      <c r="C100" s="8" t="s">
        <v>92</v>
      </c>
      <c r="D100" s="7">
        <v>5</v>
      </c>
      <c r="E100" s="7">
        <v>5</v>
      </c>
      <c r="F100" s="7">
        <v>1</v>
      </c>
      <c r="G100" s="7">
        <v>5</v>
      </c>
      <c r="H100" s="7">
        <v>1</v>
      </c>
      <c r="I100" s="37">
        <f t="shared" si="16"/>
        <v>3.4</v>
      </c>
      <c r="J100" s="9" t="str">
        <f t="shared" si="17"/>
        <v>Probabile</v>
      </c>
      <c r="K100" s="9" t="s">
        <v>151</v>
      </c>
      <c r="L100" s="7">
        <v>2</v>
      </c>
      <c r="M100" s="7">
        <v>1</v>
      </c>
      <c r="N100" s="7">
        <v>0</v>
      </c>
      <c r="O100" s="7">
        <v>3</v>
      </c>
      <c r="P100" s="37">
        <f t="shared" si="18"/>
        <v>1.5</v>
      </c>
      <c r="Q100" s="10" t="str">
        <f t="shared" si="15"/>
        <v>Marginale</v>
      </c>
      <c r="R100" s="10">
        <f>+P100*I100</f>
        <v>5.0999999999999996</v>
      </c>
    </row>
    <row r="101" spans="1:19" ht="28.8" x14ac:dyDescent="0.3">
      <c r="A101" s="5"/>
      <c r="B101" s="5"/>
      <c r="C101" s="8" t="s">
        <v>44</v>
      </c>
      <c r="D101" s="7">
        <v>3</v>
      </c>
      <c r="E101" s="7">
        <v>5</v>
      </c>
      <c r="F101" s="7">
        <v>1</v>
      </c>
      <c r="G101" s="7">
        <v>5</v>
      </c>
      <c r="H101" s="7">
        <v>1</v>
      </c>
      <c r="I101" s="37">
        <f t="shared" si="16"/>
        <v>3</v>
      </c>
      <c r="J101" s="9" t="str">
        <f t="shared" si="17"/>
        <v>Probabile</v>
      </c>
      <c r="K101" s="11" t="s">
        <v>150</v>
      </c>
      <c r="L101" s="10">
        <v>3</v>
      </c>
      <c r="M101" s="10">
        <v>1</v>
      </c>
      <c r="N101" s="10">
        <v>0</v>
      </c>
      <c r="O101" s="10">
        <v>3</v>
      </c>
      <c r="P101" s="37">
        <f t="shared" si="18"/>
        <v>1.75</v>
      </c>
      <c r="Q101" s="10" t="str">
        <f t="shared" si="15"/>
        <v>Marginale</v>
      </c>
      <c r="R101" s="10">
        <f>+P101*I101</f>
        <v>5.25</v>
      </c>
    </row>
    <row r="102" spans="1:19" x14ac:dyDescent="0.3">
      <c r="A102" s="5"/>
      <c r="B102" s="5"/>
      <c r="C102" s="8"/>
      <c r="D102" s="7"/>
      <c r="E102" s="7"/>
      <c r="F102" s="7"/>
      <c r="G102" s="7"/>
      <c r="H102" s="7"/>
      <c r="I102" s="37"/>
      <c r="J102" s="9"/>
      <c r="K102" s="11"/>
      <c r="L102" s="10"/>
      <c r="M102" s="10"/>
      <c r="N102" s="10"/>
      <c r="O102" s="10"/>
      <c r="P102" s="37"/>
      <c r="Q102" s="10"/>
      <c r="R102" s="10"/>
    </row>
    <row r="103" spans="1:19" x14ac:dyDescent="0.3">
      <c r="A103" s="4" t="s">
        <v>30</v>
      </c>
      <c r="B103" s="5"/>
      <c r="C103" s="8"/>
      <c r="D103" s="7"/>
      <c r="E103" s="7"/>
      <c r="F103" s="7"/>
      <c r="G103" s="7"/>
      <c r="H103" s="7"/>
      <c r="I103" s="37"/>
      <c r="J103" s="9"/>
      <c r="K103" s="7"/>
      <c r="L103" s="7"/>
      <c r="M103" s="7"/>
      <c r="N103" s="7"/>
      <c r="O103" s="7"/>
      <c r="P103" s="37"/>
      <c r="Q103" s="10"/>
      <c r="R103" s="10"/>
    </row>
    <row r="104" spans="1:19" ht="28.8" x14ac:dyDescent="0.3">
      <c r="A104" s="4" t="s">
        <v>62</v>
      </c>
      <c r="B104" s="4" t="s">
        <v>16</v>
      </c>
      <c r="C104" s="8" t="s">
        <v>59</v>
      </c>
      <c r="D104" s="7">
        <v>1</v>
      </c>
      <c r="E104" s="7">
        <v>2</v>
      </c>
      <c r="F104" s="7">
        <v>1</v>
      </c>
      <c r="G104" s="7">
        <v>3</v>
      </c>
      <c r="H104" s="7">
        <v>1</v>
      </c>
      <c r="I104" s="37">
        <f t="shared" si="16"/>
        <v>1.6</v>
      </c>
      <c r="J104" s="9" t="str">
        <f t="shared" si="17"/>
        <v>Improbabile</v>
      </c>
      <c r="K104" s="11" t="s">
        <v>154</v>
      </c>
      <c r="L104" s="7">
        <v>1</v>
      </c>
      <c r="M104" s="7">
        <v>1</v>
      </c>
      <c r="N104" s="7">
        <v>0</v>
      </c>
      <c r="O104" s="7">
        <v>3</v>
      </c>
      <c r="P104" s="37">
        <f t="shared" si="18"/>
        <v>1.25</v>
      </c>
      <c r="Q104" s="10" t="str">
        <f t="shared" si="15"/>
        <v>Marginale</v>
      </c>
      <c r="R104" s="10">
        <f>+P104*I104</f>
        <v>2</v>
      </c>
      <c r="S104" s="2"/>
    </row>
    <row r="105" spans="1:19" ht="28.8" x14ac:dyDescent="0.3">
      <c r="A105" s="5"/>
      <c r="B105" s="5"/>
      <c r="C105" s="8" t="s">
        <v>60</v>
      </c>
      <c r="D105" s="7">
        <v>1</v>
      </c>
      <c r="E105" s="7">
        <v>2</v>
      </c>
      <c r="F105" s="7">
        <v>1</v>
      </c>
      <c r="G105" s="7">
        <v>3</v>
      </c>
      <c r="H105" s="7">
        <v>1</v>
      </c>
      <c r="I105" s="37">
        <f t="shared" si="16"/>
        <v>1.6</v>
      </c>
      <c r="J105" s="9" t="str">
        <f t="shared" si="17"/>
        <v>Improbabile</v>
      </c>
      <c r="K105" s="11" t="s">
        <v>154</v>
      </c>
      <c r="L105" s="7">
        <v>1</v>
      </c>
      <c r="M105" s="7">
        <v>1</v>
      </c>
      <c r="N105" s="7">
        <v>0</v>
      </c>
      <c r="O105" s="7">
        <v>3</v>
      </c>
      <c r="P105" s="37">
        <f t="shared" si="18"/>
        <v>1.25</v>
      </c>
      <c r="Q105" s="10" t="str">
        <f t="shared" si="15"/>
        <v>Marginale</v>
      </c>
      <c r="R105" s="10">
        <f>+P105*I105</f>
        <v>2</v>
      </c>
    </row>
    <row r="106" spans="1:19" ht="28.8" x14ac:dyDescent="0.3">
      <c r="A106" s="5"/>
      <c r="B106" s="5"/>
      <c r="C106" s="8" t="s">
        <v>61</v>
      </c>
      <c r="D106" s="7">
        <v>5</v>
      </c>
      <c r="E106" s="7">
        <v>5</v>
      </c>
      <c r="F106" s="7">
        <v>1</v>
      </c>
      <c r="G106" s="7">
        <v>5</v>
      </c>
      <c r="H106" s="7">
        <v>1</v>
      </c>
      <c r="I106" s="37">
        <f t="shared" si="16"/>
        <v>3.4</v>
      </c>
      <c r="J106" s="9" t="str">
        <f t="shared" si="17"/>
        <v>Probabile</v>
      </c>
      <c r="K106" s="11" t="s">
        <v>151</v>
      </c>
      <c r="L106" s="7">
        <v>2</v>
      </c>
      <c r="M106" s="7">
        <v>1</v>
      </c>
      <c r="N106" s="7">
        <v>0</v>
      </c>
      <c r="O106" s="7">
        <v>3</v>
      </c>
      <c r="P106" s="37">
        <f t="shared" si="18"/>
        <v>1.5</v>
      </c>
      <c r="Q106" s="10" t="str">
        <f t="shared" si="15"/>
        <v>Marginale</v>
      </c>
      <c r="R106" s="10">
        <f>+P106*I106</f>
        <v>5.0999999999999996</v>
      </c>
    </row>
    <row r="107" spans="1:19" x14ac:dyDescent="0.3">
      <c r="A107" s="5"/>
      <c r="B107" s="5"/>
      <c r="C107" s="8"/>
      <c r="D107" s="7"/>
      <c r="E107" s="7"/>
      <c r="F107" s="7"/>
      <c r="G107" s="7"/>
      <c r="H107" s="7"/>
      <c r="I107" s="37"/>
      <c r="J107" s="9"/>
      <c r="K107" s="7"/>
      <c r="L107" s="7"/>
      <c r="M107" s="7"/>
      <c r="N107" s="7"/>
      <c r="O107" s="7"/>
      <c r="P107" s="37"/>
      <c r="Q107" s="10"/>
      <c r="R107" s="10"/>
    </row>
    <row r="108" spans="1:19" ht="28.8" x14ac:dyDescent="0.3">
      <c r="A108" s="4" t="s">
        <v>63</v>
      </c>
      <c r="B108" s="6" t="s">
        <v>64</v>
      </c>
      <c r="C108" s="8" t="s">
        <v>65</v>
      </c>
      <c r="D108" s="7">
        <v>4</v>
      </c>
      <c r="E108" s="7">
        <v>2</v>
      </c>
      <c r="F108" s="7">
        <v>1</v>
      </c>
      <c r="G108" s="7">
        <v>1</v>
      </c>
      <c r="H108" s="7">
        <v>1</v>
      </c>
      <c r="I108" s="37">
        <f t="shared" si="16"/>
        <v>1.8</v>
      </c>
      <c r="J108" s="9" t="str">
        <f t="shared" si="17"/>
        <v>Improbabile</v>
      </c>
      <c r="K108" s="9" t="s">
        <v>155</v>
      </c>
      <c r="L108" s="7">
        <v>1</v>
      </c>
      <c r="M108" s="7">
        <v>1</v>
      </c>
      <c r="N108" s="7">
        <v>0</v>
      </c>
      <c r="O108" s="7">
        <v>3</v>
      </c>
      <c r="P108" s="37">
        <f t="shared" si="18"/>
        <v>1.25</v>
      </c>
      <c r="Q108" s="10" t="str">
        <f t="shared" si="15"/>
        <v>Marginale</v>
      </c>
      <c r="R108" s="10">
        <f>+P108*I108</f>
        <v>2.25</v>
      </c>
    </row>
    <row r="109" spans="1:19" ht="28.8" x14ac:dyDescent="0.3">
      <c r="A109" s="5"/>
      <c r="B109" s="5"/>
      <c r="C109" s="8" t="s">
        <v>66</v>
      </c>
      <c r="D109" s="7">
        <v>4</v>
      </c>
      <c r="E109" s="7">
        <v>2</v>
      </c>
      <c r="F109" s="7">
        <v>1</v>
      </c>
      <c r="G109" s="7">
        <v>1</v>
      </c>
      <c r="H109" s="7">
        <v>1</v>
      </c>
      <c r="I109" s="37">
        <f t="shared" si="16"/>
        <v>1.8</v>
      </c>
      <c r="J109" s="9" t="str">
        <f t="shared" si="17"/>
        <v>Improbabile</v>
      </c>
      <c r="K109" s="9" t="s">
        <v>155</v>
      </c>
      <c r="L109" s="7">
        <v>1</v>
      </c>
      <c r="M109" s="7">
        <v>1</v>
      </c>
      <c r="N109" s="7">
        <v>0</v>
      </c>
      <c r="O109" s="7">
        <v>3</v>
      </c>
      <c r="P109" s="37">
        <f t="shared" si="18"/>
        <v>1.25</v>
      </c>
      <c r="Q109" s="10" t="str">
        <f t="shared" si="15"/>
        <v>Marginale</v>
      </c>
      <c r="R109" s="10">
        <f>+P109*I109</f>
        <v>2.25</v>
      </c>
    </row>
    <row r="110" spans="1:19" ht="28.8" x14ac:dyDescent="0.3">
      <c r="A110" s="5"/>
      <c r="B110" s="5"/>
      <c r="C110" s="8" t="s">
        <v>67</v>
      </c>
      <c r="D110" s="7">
        <v>4</v>
      </c>
      <c r="E110" s="7">
        <v>2</v>
      </c>
      <c r="F110" s="7">
        <v>1</v>
      </c>
      <c r="G110" s="7">
        <v>1</v>
      </c>
      <c r="H110" s="7">
        <v>1</v>
      </c>
      <c r="I110" s="37">
        <f t="shared" si="16"/>
        <v>1.8</v>
      </c>
      <c r="J110" s="9" t="str">
        <f t="shared" si="17"/>
        <v>Improbabile</v>
      </c>
      <c r="K110" s="9" t="s">
        <v>155</v>
      </c>
      <c r="L110" s="7">
        <v>1</v>
      </c>
      <c r="M110" s="7">
        <v>1</v>
      </c>
      <c r="N110" s="7">
        <v>0</v>
      </c>
      <c r="O110" s="7">
        <v>3</v>
      </c>
      <c r="P110" s="37">
        <f t="shared" si="18"/>
        <v>1.25</v>
      </c>
      <c r="Q110" s="10" t="str">
        <f t="shared" si="15"/>
        <v>Marginale</v>
      </c>
      <c r="R110" s="10">
        <f>+P110*I110</f>
        <v>2.25</v>
      </c>
    </row>
    <row r="111" spans="1:19" ht="28.8" x14ac:dyDescent="0.3">
      <c r="A111" s="5"/>
      <c r="B111" s="5"/>
      <c r="C111" s="8" t="s">
        <v>68</v>
      </c>
      <c r="D111" s="7">
        <v>4</v>
      </c>
      <c r="E111" s="7">
        <v>2</v>
      </c>
      <c r="F111" s="7">
        <v>1</v>
      </c>
      <c r="G111" s="7">
        <v>1</v>
      </c>
      <c r="H111" s="7">
        <v>1</v>
      </c>
      <c r="I111" s="37">
        <f t="shared" si="16"/>
        <v>1.8</v>
      </c>
      <c r="J111" s="9" t="str">
        <f t="shared" si="17"/>
        <v>Improbabile</v>
      </c>
      <c r="K111" s="9" t="s">
        <v>155</v>
      </c>
      <c r="L111" s="7">
        <v>1</v>
      </c>
      <c r="M111" s="7">
        <v>1</v>
      </c>
      <c r="N111" s="7">
        <v>0</v>
      </c>
      <c r="O111" s="7">
        <v>3</v>
      </c>
      <c r="P111" s="37">
        <f t="shared" si="18"/>
        <v>1.25</v>
      </c>
      <c r="Q111" s="10" t="str">
        <f t="shared" si="15"/>
        <v>Marginale</v>
      </c>
      <c r="R111" s="10">
        <f>+P111*I111</f>
        <v>2.25</v>
      </c>
    </row>
    <row r="112" spans="1:19" x14ac:dyDescent="0.3">
      <c r="A112" s="6"/>
      <c r="B112" s="6"/>
      <c r="C112" s="8"/>
      <c r="D112" s="7"/>
      <c r="E112" s="7"/>
      <c r="F112" s="7"/>
      <c r="G112" s="7"/>
      <c r="H112" s="7"/>
      <c r="I112" s="37"/>
      <c r="J112" s="9"/>
      <c r="K112" s="7"/>
      <c r="L112" s="7"/>
      <c r="M112" s="7"/>
      <c r="N112" s="7"/>
      <c r="O112" s="7"/>
      <c r="P112" s="37"/>
      <c r="Q112" s="10"/>
      <c r="R112" s="10"/>
    </row>
    <row r="113" spans="1:20" ht="43.2" x14ac:dyDescent="0.3">
      <c r="A113" s="6" t="s">
        <v>69</v>
      </c>
      <c r="B113" s="6" t="s">
        <v>20</v>
      </c>
      <c r="C113" s="8" t="s">
        <v>129</v>
      </c>
      <c r="D113" s="7">
        <v>4</v>
      </c>
      <c r="E113" s="7">
        <v>2</v>
      </c>
      <c r="F113" s="7">
        <v>1</v>
      </c>
      <c r="G113" s="7">
        <v>1</v>
      </c>
      <c r="H113" s="7">
        <v>1</v>
      </c>
      <c r="I113" s="37">
        <f t="shared" si="16"/>
        <v>1.8</v>
      </c>
      <c r="J113" s="9" t="str">
        <f t="shared" si="17"/>
        <v>Improbabile</v>
      </c>
      <c r="K113" s="9" t="s">
        <v>155</v>
      </c>
      <c r="L113" s="7">
        <v>1</v>
      </c>
      <c r="M113" s="7">
        <v>1</v>
      </c>
      <c r="N113" s="7">
        <v>0</v>
      </c>
      <c r="O113" s="7">
        <v>3</v>
      </c>
      <c r="P113" s="37">
        <f t="shared" si="18"/>
        <v>1.25</v>
      </c>
      <c r="Q113" s="10" t="str">
        <f t="shared" ref="Q113:Q122" si="24">IF(P113&lt;1,"Nessun impatto",IF(AND(2&gt;P113,P113&gt;=1),"Marginale",IF(AND(3&gt;P113,P113&gt;=2),"Minore",IF(AND(4&gt;P113,P113&gt;=3),"Soglia",IF(AND(5&gt;P113,P113&gt;=4),"Serio","Superiore")))))</f>
        <v>Marginale</v>
      </c>
      <c r="R113" s="10">
        <f>+P113*I113</f>
        <v>2.25</v>
      </c>
    </row>
    <row r="114" spans="1:20" x14ac:dyDescent="0.3">
      <c r="A114" s="6"/>
      <c r="B114" s="6"/>
      <c r="C114" s="8"/>
      <c r="D114" s="7"/>
      <c r="E114" s="7"/>
      <c r="F114" s="7"/>
      <c r="G114" s="7"/>
      <c r="H114" s="7"/>
      <c r="I114" s="37"/>
      <c r="J114" s="9"/>
      <c r="K114" s="9"/>
      <c r="L114" s="7"/>
      <c r="M114" s="7"/>
      <c r="N114" s="7"/>
      <c r="O114" s="7"/>
      <c r="P114" s="37"/>
      <c r="Q114" s="10"/>
      <c r="R114" s="10"/>
    </row>
    <row r="115" spans="1:20" s="39" customFormat="1" ht="86.4" x14ac:dyDescent="0.3">
      <c r="A115" s="38" t="s">
        <v>211</v>
      </c>
      <c r="B115" s="38" t="s">
        <v>208</v>
      </c>
      <c r="C115" s="25" t="s">
        <v>243</v>
      </c>
      <c r="D115" s="16">
        <v>5</v>
      </c>
      <c r="E115" s="16">
        <v>2</v>
      </c>
      <c r="F115" s="16">
        <v>1</v>
      </c>
      <c r="G115" s="16">
        <v>1</v>
      </c>
      <c r="H115" s="16">
        <v>1</v>
      </c>
      <c r="I115" s="37">
        <f t="shared" ref="I115" si="25">AVERAGE(D115:H115)</f>
        <v>2</v>
      </c>
      <c r="J115" s="9" t="str">
        <f t="shared" ref="J115" si="26">IF(I115&lt;1,"Nessuna probabilità",IF(AND(2&gt;I115,I115&gt;=1),"Improbabile",IF(AND(3&gt;I115,I115&gt;=2),"Poco Probabile",IF(AND(4&gt;I115,I115&gt;=3),"Probabile",IF(AND(5&gt;I115,I115&gt;=4),"Molto Probabile","Altamente probabile")))))</f>
        <v>Poco Probabile</v>
      </c>
      <c r="K115" s="14"/>
      <c r="L115" s="16">
        <v>1</v>
      </c>
      <c r="M115" s="16">
        <v>1</v>
      </c>
      <c r="N115" s="16">
        <v>0</v>
      </c>
      <c r="O115" s="16">
        <v>5</v>
      </c>
      <c r="P115" s="37">
        <f t="shared" ref="P115" si="27">AVERAGE(L115:O115)</f>
        <v>1.75</v>
      </c>
      <c r="Q115" s="10" t="str">
        <f t="shared" ref="Q115" si="28">IF(P115&lt;1,"Nessun impatto",IF(AND(2&gt;P115,P115&gt;=1),"Marginale",IF(AND(3&gt;P115,P115&gt;=2),"Minore",IF(AND(4&gt;P115,P115&gt;=3),"Soglia",IF(AND(5&gt;P115,P115&gt;=4),"Serio","Superiore")))))</f>
        <v>Marginale</v>
      </c>
      <c r="R115" s="10">
        <f t="shared" ref="R115" si="29">+P115*I115</f>
        <v>3.5</v>
      </c>
      <c r="T115" s="40"/>
    </row>
    <row r="116" spans="1:20" x14ac:dyDescent="0.3">
      <c r="A116" s="5"/>
      <c r="B116" s="5"/>
      <c r="C116" s="8"/>
      <c r="D116" s="7"/>
      <c r="E116" s="7"/>
      <c r="F116" s="7"/>
      <c r="G116" s="7"/>
      <c r="H116" s="7"/>
      <c r="I116" s="37"/>
      <c r="J116" s="9"/>
      <c r="K116" s="7"/>
      <c r="L116" s="7"/>
      <c r="M116" s="7"/>
      <c r="N116" s="7"/>
      <c r="O116" s="7"/>
      <c r="P116" s="37"/>
      <c r="Q116" s="10"/>
      <c r="R116" s="10"/>
    </row>
    <row r="117" spans="1:20" x14ac:dyDescent="0.3">
      <c r="A117" s="4" t="s">
        <v>163</v>
      </c>
      <c r="B117" s="5"/>
      <c r="C117" s="8"/>
      <c r="D117" s="7"/>
      <c r="E117" s="7"/>
      <c r="F117" s="7"/>
      <c r="G117" s="7"/>
      <c r="H117" s="7"/>
      <c r="I117" s="37"/>
      <c r="J117" s="9"/>
      <c r="K117" s="7"/>
      <c r="L117" s="7"/>
      <c r="M117" s="7"/>
      <c r="N117" s="7"/>
      <c r="O117" s="7"/>
      <c r="P117" s="37"/>
      <c r="Q117" s="10"/>
      <c r="R117" s="10"/>
    </row>
    <row r="118" spans="1:20" ht="28.8" x14ac:dyDescent="0.3">
      <c r="A118" s="6" t="s">
        <v>28</v>
      </c>
      <c r="B118" s="4" t="s">
        <v>29</v>
      </c>
      <c r="C118" s="8" t="s">
        <v>70</v>
      </c>
      <c r="D118" s="7">
        <v>3</v>
      </c>
      <c r="E118" s="7">
        <v>5</v>
      </c>
      <c r="F118" s="7">
        <v>1</v>
      </c>
      <c r="G118" s="7">
        <v>5</v>
      </c>
      <c r="H118" s="7">
        <v>1</v>
      </c>
      <c r="I118" s="37">
        <f t="shared" si="16"/>
        <v>3</v>
      </c>
      <c r="J118" s="9" t="str">
        <f t="shared" si="17"/>
        <v>Probabile</v>
      </c>
      <c r="K118" s="18" t="s">
        <v>157</v>
      </c>
      <c r="L118" s="7">
        <v>2</v>
      </c>
      <c r="M118" s="7">
        <v>1</v>
      </c>
      <c r="N118" s="7">
        <v>0</v>
      </c>
      <c r="O118" s="7">
        <v>3</v>
      </c>
      <c r="P118" s="37">
        <f t="shared" si="18"/>
        <v>1.5</v>
      </c>
      <c r="Q118" s="10" t="str">
        <f t="shared" si="24"/>
        <v>Marginale</v>
      </c>
      <c r="R118" s="10">
        <f t="shared" ref="R118:R122" si="30">+P118*I118</f>
        <v>4.5</v>
      </c>
    </row>
    <row r="119" spans="1:20" ht="28.8" x14ac:dyDescent="0.3">
      <c r="A119" s="5"/>
      <c r="B119" s="5"/>
      <c r="C119" s="8" t="s">
        <v>71</v>
      </c>
      <c r="D119" s="7">
        <v>3</v>
      </c>
      <c r="E119" s="7">
        <v>5</v>
      </c>
      <c r="F119" s="7">
        <v>1</v>
      </c>
      <c r="G119" s="7">
        <v>5</v>
      </c>
      <c r="H119" s="7">
        <v>1</v>
      </c>
      <c r="I119" s="37">
        <f t="shared" si="16"/>
        <v>3</v>
      </c>
      <c r="J119" s="9" t="str">
        <f t="shared" si="17"/>
        <v>Probabile</v>
      </c>
      <c r="K119" s="18" t="s">
        <v>157</v>
      </c>
      <c r="L119" s="7">
        <v>2</v>
      </c>
      <c r="M119" s="7">
        <v>1</v>
      </c>
      <c r="N119" s="7">
        <v>0</v>
      </c>
      <c r="O119" s="7">
        <v>3</v>
      </c>
      <c r="P119" s="37">
        <f t="shared" si="18"/>
        <v>1.5</v>
      </c>
      <c r="Q119" s="10" t="str">
        <f t="shared" si="24"/>
        <v>Marginale</v>
      </c>
      <c r="R119" s="10">
        <f t="shared" si="30"/>
        <v>4.5</v>
      </c>
    </row>
    <row r="120" spans="1:20" ht="28.8" x14ac:dyDescent="0.3">
      <c r="A120" s="5"/>
      <c r="B120" s="5"/>
      <c r="C120" s="8" t="s">
        <v>72</v>
      </c>
      <c r="D120" s="7">
        <v>3</v>
      </c>
      <c r="E120" s="7">
        <v>5</v>
      </c>
      <c r="F120" s="7">
        <v>1</v>
      </c>
      <c r="G120" s="7">
        <v>5</v>
      </c>
      <c r="H120" s="7">
        <v>1</v>
      </c>
      <c r="I120" s="37">
        <f t="shared" si="16"/>
        <v>3</v>
      </c>
      <c r="J120" s="9" t="str">
        <f t="shared" si="17"/>
        <v>Probabile</v>
      </c>
      <c r="K120" s="18" t="s">
        <v>157</v>
      </c>
      <c r="L120" s="7">
        <v>2</v>
      </c>
      <c r="M120" s="7">
        <v>1</v>
      </c>
      <c r="N120" s="7">
        <v>0</v>
      </c>
      <c r="O120" s="7">
        <v>3</v>
      </c>
      <c r="P120" s="37">
        <f t="shared" si="18"/>
        <v>1.5</v>
      </c>
      <c r="Q120" s="10" t="str">
        <f t="shared" si="24"/>
        <v>Marginale</v>
      </c>
      <c r="R120" s="10">
        <f t="shared" si="30"/>
        <v>4.5</v>
      </c>
    </row>
    <row r="121" spans="1:20" ht="28.8" x14ac:dyDescent="0.3">
      <c r="A121" s="5"/>
      <c r="B121" s="5"/>
      <c r="C121" s="8" t="s">
        <v>182</v>
      </c>
      <c r="D121" s="7">
        <v>3</v>
      </c>
      <c r="E121" s="7">
        <v>5</v>
      </c>
      <c r="F121" s="7">
        <v>1</v>
      </c>
      <c r="G121" s="7">
        <v>5</v>
      </c>
      <c r="H121" s="7">
        <v>5</v>
      </c>
      <c r="I121" s="37">
        <f t="shared" si="16"/>
        <v>3.8</v>
      </c>
      <c r="J121" s="9" t="str">
        <f t="shared" si="17"/>
        <v>Probabile</v>
      </c>
      <c r="K121" s="18" t="s">
        <v>157</v>
      </c>
      <c r="L121" s="7">
        <v>2</v>
      </c>
      <c r="M121" s="7">
        <v>1</v>
      </c>
      <c r="N121" s="7">
        <v>0</v>
      </c>
      <c r="O121" s="7">
        <v>3</v>
      </c>
      <c r="P121" s="37">
        <f t="shared" si="18"/>
        <v>1.5</v>
      </c>
      <c r="Q121" s="10" t="str">
        <f t="shared" si="24"/>
        <v>Marginale</v>
      </c>
      <c r="R121" s="10">
        <f t="shared" si="30"/>
        <v>5.6999999999999993</v>
      </c>
    </row>
    <row r="122" spans="1:20" s="39" customFormat="1" x14ac:dyDescent="0.3">
      <c r="A122" s="41"/>
      <c r="B122" s="41"/>
      <c r="C122" s="42" t="s">
        <v>205</v>
      </c>
      <c r="D122" s="42">
        <v>2</v>
      </c>
      <c r="E122" s="42">
        <v>5</v>
      </c>
      <c r="F122" s="16">
        <v>1</v>
      </c>
      <c r="G122" s="14">
        <v>5</v>
      </c>
      <c r="H122" s="14">
        <v>1</v>
      </c>
      <c r="I122" s="10">
        <f t="shared" si="16"/>
        <v>2.8</v>
      </c>
      <c r="J122" s="10" t="str">
        <f t="shared" si="17"/>
        <v>Poco Probabile</v>
      </c>
      <c r="K122" s="14"/>
      <c r="L122" s="16">
        <v>1</v>
      </c>
      <c r="M122" s="16">
        <v>1</v>
      </c>
      <c r="N122" s="16">
        <v>0</v>
      </c>
      <c r="O122" s="16">
        <v>2</v>
      </c>
      <c r="P122" s="10">
        <f t="shared" si="18"/>
        <v>1</v>
      </c>
      <c r="Q122" s="10" t="str">
        <f t="shared" si="24"/>
        <v>Marginale</v>
      </c>
      <c r="R122" s="10">
        <f t="shared" si="30"/>
        <v>2.8</v>
      </c>
    </row>
  </sheetData>
  <autoFilter ref="A2:R121"/>
  <mergeCells count="3">
    <mergeCell ref="D1:I1"/>
    <mergeCell ref="L1:P1"/>
    <mergeCell ref="A38:A61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4:I11"/>
  <sheetViews>
    <sheetView workbookViewId="0">
      <selection activeCell="I11" sqref="I11"/>
    </sheetView>
  </sheetViews>
  <sheetFormatPr defaultRowHeight="14.4" x14ac:dyDescent="0.3"/>
  <sheetData>
    <row r="4" spans="9:9" x14ac:dyDescent="0.3">
      <c r="I4" t="str">
        <f>IF(I5&lt;1,"Nessuna probabilità",IF(AND(2&gt;I5,I5&gt;=1),"Improbabile",IF(AND(3&gt;I5,I5&gt;=2),"Poco Probabile",IF(AND(4&gt;I5,I5&gt;=3),"Probabile",IF(AND(5&gt;I5,I5&gt;=4),"Molto Probabile","Altamente probabile")))))</f>
        <v>Altamente probabile</v>
      </c>
    </row>
    <row r="5" spans="9:9" x14ac:dyDescent="0.3">
      <c r="I5">
        <v>6</v>
      </c>
    </row>
    <row r="6" spans="9:9" x14ac:dyDescent="0.3">
      <c r="I6">
        <v>2</v>
      </c>
    </row>
    <row r="7" spans="9:9" x14ac:dyDescent="0.3">
      <c r="I7" t="str">
        <f>IF(AND(1&lt;5,I5&gt;2),"Improbabile",)</f>
        <v>Improbabile</v>
      </c>
    </row>
    <row r="11" spans="9:9" ht="28.8" x14ac:dyDescent="0.3">
      <c r="I11" s="14" t="str">
        <f>IF(P5&lt;1,"Nessun impatto",IF(AND(2&gt;P5,P5&gt;=1),"Marginale",IF(AND(3&gt;P5,P5&gt;=2),"Minore",IF(AND(4&gt;P5,P5&gt;=3),"Soglia",IF(AND(5&gt;P5,P5&gt;=4),"Serio","Superiore")))))</f>
        <v>Nessun impatto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Olidata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Maria Verrocchio</dc:creator>
  <cp:lastModifiedBy>Vanessa Maria Mancini</cp:lastModifiedBy>
  <cp:lastPrinted>2016-01-20T16:36:18Z</cp:lastPrinted>
  <dcterms:created xsi:type="dcterms:W3CDTF">2015-10-08T10:00:44Z</dcterms:created>
  <dcterms:modified xsi:type="dcterms:W3CDTF">2017-01-27T11:07:45Z</dcterms:modified>
</cp:coreProperties>
</file>